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K7" i="1" l="1"/>
  <c r="K8" i="1"/>
  <c r="K10" i="1"/>
  <c r="K13" i="1"/>
  <c r="K16" i="1"/>
  <c r="K17" i="1"/>
  <c r="K18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41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6" i="1"/>
  <c r="I7" i="1"/>
  <c r="I8" i="1"/>
  <c r="I10" i="1"/>
  <c r="I11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6" i="1"/>
  <c r="C41" i="1" l="1"/>
  <c r="G41" i="1" l="1"/>
  <c r="F41" i="1"/>
  <c r="D41" i="1"/>
  <c r="E41" i="1" l="1"/>
</calcChain>
</file>

<file path=xl/sharedStrings.xml><?xml version="1.0" encoding="utf-8"?>
<sst xmlns="http://schemas.openxmlformats.org/spreadsheetml/2006/main" count="100" uniqueCount="84">
  <si>
    <t>РзПр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</si>
  <si>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</si>
  <si>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</si>
  <si>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</si>
  <si>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</si>
  <si>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</si>
  <si>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</si>
  <si>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</si>
  <si>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</si>
  <si>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</si>
  <si>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</si>
  <si>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</si>
  <si>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</si>
  <si>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</si>
  <si>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</si>
  <si>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</si>
  <si>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Благоустройство</t>
  </si>
  <si>
    <t>Другие вопросы в области жилищно-коммунального хозяйства</t>
  </si>
  <si>
    <t>0505</t>
  </si>
  <si>
    <t>Дошкольное образование</t>
  </si>
  <si>
    <t>Общее образование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</si>
  <si>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</si>
  <si>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</si>
  <si>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</si>
  <si>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</si>
  <si>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</si>
  <si>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</si>
  <si>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</si>
  <si>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</si>
  <si>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</si>
  <si>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</si>
  <si>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</si>
  <si>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Обслуживание государственного (муниципального) внутреннего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</si>
  <si>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</si>
  <si>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</si>
  <si>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Дополнительное образование детей</t>
  </si>
  <si>
    <t>Условно утвержденные расходы</t>
  </si>
  <si>
    <t>(руб.)</t>
  </si>
  <si>
    <t>2021 г.                                                                (ожид. испол.)</t>
  </si>
  <si>
    <t>2022г.                (проект)</t>
  </si>
  <si>
    <t>2023 г.           (проект)</t>
  </si>
  <si>
    <t>2024 г.                (проект)</t>
  </si>
  <si>
    <t>Жилищное хозяйство</t>
  </si>
  <si>
    <t>Итого</t>
  </si>
  <si>
    <t>Сведения о расходах бюджета Шпаковского муниципального округа по разделам и подразделам классификации расходов в сравнении с ожидаемым исполнением за бекущий финансовый год и отчетом за отчетный финансовый год.</t>
  </si>
  <si>
    <t>01 02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</si>
  <si>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</si>
  <si>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</si>
  <si>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</si>
  <si>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</si>
  <si>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</si>
  <si>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</si>
  <si>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</si>
  <si>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</si>
  <si>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03 09</t>
  </si>
  <si>
    <t>03 10</t>
  </si>
  <si>
    <t>04 05</t>
  </si>
  <si>
    <t>04 09</t>
  </si>
  <si>
    <t>04 12</t>
  </si>
  <si>
    <t>05 01</t>
  </si>
  <si>
    <t>05 03</t>
  </si>
  <si>
    <t>07 01</t>
  </si>
  <si>
    <t>07 02</t>
  </si>
  <si>
    <t>07 03</t>
  </si>
  <si>
    <t>07 07</t>
  </si>
  <si>
    <t>07 09</t>
  </si>
  <si>
    <t>08 01</t>
  </si>
  <si>
    <t>08 04</t>
  </si>
  <si>
    <t>10 03</t>
  </si>
  <si>
    <t>10 04</t>
  </si>
  <si>
    <t>10 06</t>
  </si>
  <si>
    <t>11 01</t>
  </si>
  <si>
    <t>11 02</t>
  </si>
  <si>
    <t>11 05</t>
  </si>
  <si>
    <t>12 02</t>
  </si>
  <si>
    <t>13 01</t>
  </si>
  <si>
    <t>14 01</t>
  </si>
  <si>
    <t>14 02</t>
  </si>
  <si>
    <r>
      <t xml:space="preserve">2020 г                     (отчетный)       </t>
    </r>
    <r>
      <rPr>
        <sz val="10"/>
        <color theme="1"/>
        <rFont val="Times New Roman"/>
        <family val="1"/>
        <charset val="204"/>
      </rPr>
      <t>консолидированный</t>
    </r>
  </si>
  <si>
    <t>Отклонение 2022 к 2020 году</t>
  </si>
  <si>
    <t>Отклонение 2022 к 2021 году</t>
  </si>
  <si>
    <t>(+,-)</t>
  </si>
  <si>
    <t>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</si>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</sst>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#,##0.00;[Red]\-#,##0.00;0.00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  <xf numFmtId="0" fontId="8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4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165" fontId="12" fillId="0" borderId="1" xfId="3" applyNumberFormat="1" applyFont="1" applyFill="1" applyBorder="1" applyAlignment="1" applyProtection="1">
      <alignment horizontal="center" vertical="center"/>
      <protection hidden="1"/>
    </xf>
    <xf numFmtId="164" fontId="11" fillId="0" borderId="1" xfId="1" applyFont="1" applyBorder="1" applyAlignment="1">
      <alignment horizontal="center" vertical="center" wrapText="1"/>
    </xf>
    <xf numFmtId="164" fontId="11" fillId="0" borderId="1" xfId="1" applyFont="1" applyBorder="1" applyAlignment="1">
      <alignment vertical="center" wrapText="1"/>
    </xf>
    <xf numFmtId="166" fontId="11" fillId="0" borderId="1" xfId="1" applyNumberFormat="1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166" fontId="11" fillId="0" borderId="1" xfId="1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protection hidden="1"/>
    </xf>
    <xf numFmtId="2" fontId="12" fillId="0" borderId="1" xfId="3" applyNumberFormat="1" applyFont="1" applyFill="1" applyBorder="1" applyAlignment="1" applyProtection="1">
      <alignment horizontal="center" vertical="center"/>
      <protection hidden="1"/>
    </xf>
    <xf numFmtId="164" fontId="10" fillId="0" borderId="1" xfId="1" applyFont="1" applyBorder="1" applyAlignment="1">
      <alignment horizontal="center" vertical="center" wrapText="1"/>
    </xf>
    <xf numFmtId="164" fontId="10" fillId="0" borderId="1" xfId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</cellXfs>
  <cellStyles count="5">
    <cellStyle name="Обычный" xfId="0" builtinId="0"/>
    <cellStyle name="Обычный 2" xfId="3"/>
    <cellStyle name="Обычный 3" xfId="2"/>
    <cellStyle name="Обычный 4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3"/>
  <sheetViews>
    <sheetView tabSelected="1" workbookViewId="0">
      <selection activeCell="A41" sqref="A41:B41"/>
    </sheetView>
  </sheetViews>
  <sheetFormatPr defaultRowHeight="15" x14ac:dyDescent="0.25"/>
  <cols>
    <col min="1" max="1" width="12" style="2" customWidth="1"/>
    <col min="2" max="2" width="77.5703125" style="5" customWidth="1"/>
    <col min="3" max="3" width="17.7109375" style="3" customWidth="1"/>
    <col min="4" max="4" width="17" style="3" customWidth="1"/>
    <col min="5" max="6" width="17.85546875" style="3" customWidth="1"/>
    <col min="7" max="7" width="17.28515625" style="3" customWidth="1"/>
    <col min="8" max="8" width="20" style="3" customWidth="1"/>
    <col min="9" max="9" width="14.85546875" customWidth="1"/>
    <col min="10" max="10" width="16.28515625" customWidth="1"/>
    <col min="11" max="11" width="16.140625" customWidth="1"/>
  </cols>
  <sheetData>
    <row r="2" spans="1:11" ht="52.5" customHeight="1" x14ac:dyDescent="0.3">
      <c r="A2" s="9" t="s">
        <v>44</v>
      </c>
      <c r="B2" s="9"/>
      <c r="C2" s="9"/>
      <c r="D2" s="9"/>
      <c r="E2" s="9"/>
      <c r="F2" s="9"/>
      <c r="G2" s="9"/>
    </row>
    <row r="3" spans="1:11" ht="20.25" x14ac:dyDescent="0.3">
      <c r="B3" s="7"/>
      <c r="C3" s="7"/>
      <c r="D3" s="7"/>
      <c r="E3" s="7"/>
      <c r="F3" s="7"/>
      <c r="G3" s="8" t="s">
        <v>37</v>
      </c>
    </row>
    <row r="4" spans="1:11" x14ac:dyDescent="0.25">
      <c r="A4" s="24" t="s">
        <v>0</v>
      </c>
      <c r="B4" s="22" t="s">
        <v>1</v>
      </c>
      <c r="C4" s="22" t="s">
        <v>78</v>
      </c>
      <c r="D4" s="22" t="s">
        <v>38</v>
      </c>
      <c r="E4" s="22" t="s">
        <v>39</v>
      </c>
      <c r="F4" s="22" t="s">
        <v>40</v>
      </c>
      <c r="G4" s="22" t="s">
        <v>41</v>
      </c>
      <c r="H4" s="26" t="s">
        <v>79</v>
      </c>
      <c r="I4" s="27"/>
      <c r="J4" s="26" t="s">
        <v>80</v>
      </c>
      <c r="K4" s="27"/>
    </row>
    <row r="5" spans="1:11" s="1" customFormat="1" ht="21.75" customHeight="1" x14ac:dyDescent="0.25">
      <c r="A5" s="25"/>
      <c r="B5" s="23"/>
      <c r="C5" s="23"/>
      <c r="D5" s="23"/>
      <c r="E5" s="23"/>
      <c r="F5" s="23"/>
      <c r="G5" s="23"/>
      <c r="H5" s="28" t="s">
        <v>81</v>
      </c>
      <c r="I5" s="28" t="s">
        <v>82</v>
      </c>
      <c r="J5" s="28" t="s">
        <v>81</v>
      </c>
      <c r="K5" s="28" t="s">
        <v>82</v>
      </c>
    </row>
    <row r="6" spans="1:11" ht="26.25" x14ac:dyDescent="0.25">
      <c r="A6" s="4" t="s">
        <v>45</v>
      </c>
      <c r="B6" s="10" t="s">
        <v>2</v>
      </c>
      <c r="C6" s="11">
        <v>13097405.67</v>
      </c>
      <c r="D6" s="12">
        <v>2016906.65</v>
      </c>
      <c r="E6" s="13">
        <v>2076966.68</v>
      </c>
      <c r="F6" s="12">
        <v>2076966.68</v>
      </c>
      <c r="G6" s="12">
        <v>2076966.68</v>
      </c>
      <c r="H6" s="30">
        <f>E6-C6</f>
        <v>-11020438.99</v>
      </c>
      <c r="I6" s="31">
        <f>E6/C6*100</f>
        <v>15.857847976392412</v>
      </c>
      <c r="J6" s="31">
        <f>E6-D6</f>
        <v>60060.030000000028</v>
      </c>
      <c r="K6" s="32">
        <f>E6/D6*100</f>
        <v>102.97782894414078</v>
      </c>
    </row>
    <row r="7" spans="1:11" ht="26.25" x14ac:dyDescent="0.25">
      <c r="A7" s="4" t="s">
        <v>46</v>
      </c>
      <c r="B7" s="10" t="s">
        <v>3</v>
      </c>
      <c r="C7" s="11">
        <v>9590123.8300000001</v>
      </c>
      <c r="D7" s="12">
        <v>7461996.4800000004</v>
      </c>
      <c r="E7" s="13">
        <v>5581656.8200000003</v>
      </c>
      <c r="F7" s="12">
        <v>5581656.8200000003</v>
      </c>
      <c r="G7" s="12">
        <v>5581656.8200000003</v>
      </c>
      <c r="H7" s="30">
        <f t="shared" ref="H7:H41" si="0">E7-C7</f>
        <v>-4008467.01</v>
      </c>
      <c r="I7" s="31">
        <f t="shared" ref="I7:I41" si="1">E7/C7*100</f>
        <v>58.202135018729997</v>
      </c>
      <c r="J7" s="31">
        <f t="shared" ref="J7:J41" si="2">E7-D7</f>
        <v>-1880339.6600000001</v>
      </c>
      <c r="K7" s="32">
        <f t="shared" ref="K7:K41" si="3">E7/D7*100</f>
        <v>74.801118373081835</v>
      </c>
    </row>
    <row r="8" spans="1:11" ht="26.25" x14ac:dyDescent="0.25">
      <c r="A8" s="4" t="s">
        <v>47</v>
      </c>
      <c r="B8" s="10" t="s">
        <v>4</v>
      </c>
      <c r="C8" s="11">
        <v>187730867.34</v>
      </c>
      <c r="D8" s="12">
        <v>80989130.370000005</v>
      </c>
      <c r="E8" s="13">
        <v>75796877.650000006</v>
      </c>
      <c r="F8" s="12">
        <v>75796877.650000006</v>
      </c>
      <c r="G8" s="12">
        <v>75796877.650000006</v>
      </c>
      <c r="H8" s="30">
        <f t="shared" si="0"/>
        <v>-111933989.69</v>
      </c>
      <c r="I8" s="31">
        <f t="shared" si="1"/>
        <v>40.375287625302462</v>
      </c>
      <c r="J8" s="31">
        <f t="shared" si="2"/>
        <v>-5192252.7199999988</v>
      </c>
      <c r="K8" s="32">
        <f t="shared" si="3"/>
        <v>93.588951139147795</v>
      </c>
    </row>
    <row r="9" spans="1:11" ht="15.75" x14ac:dyDescent="0.25">
      <c r="A9" s="4" t="s">
        <v>48</v>
      </c>
      <c r="B9" s="10" t="s">
        <v>5</v>
      </c>
      <c r="C9" s="11">
        <v>0</v>
      </c>
      <c r="D9" s="14">
        <v>0</v>
      </c>
      <c r="E9" s="13">
        <v>154135</v>
      </c>
      <c r="F9" s="12">
        <v>17168.150000000001</v>
      </c>
      <c r="G9" s="12">
        <v>15445.45</v>
      </c>
      <c r="H9" s="30">
        <f t="shared" si="0"/>
        <v>154135</v>
      </c>
      <c r="I9" s="31" t="s">
        <v>83</v>
      </c>
      <c r="J9" s="31">
        <f t="shared" si="2"/>
        <v>154135</v>
      </c>
      <c r="K9" s="32" t="s">
        <v>83</v>
      </c>
    </row>
    <row r="10" spans="1:11" ht="26.25" x14ac:dyDescent="0.25">
      <c r="A10" s="4" t="s">
        <v>49</v>
      </c>
      <c r="B10" s="10" t="s">
        <v>6</v>
      </c>
      <c r="C10" s="11">
        <v>26133406</v>
      </c>
      <c r="D10" s="12">
        <v>24578388.359999999</v>
      </c>
      <c r="E10" s="13">
        <v>24898608.420000002</v>
      </c>
      <c r="F10" s="12">
        <v>24734708.420000002</v>
      </c>
      <c r="G10" s="12">
        <v>24734708.420000002</v>
      </c>
      <c r="H10" s="30">
        <f t="shared" si="0"/>
        <v>-1234797.5799999982</v>
      </c>
      <c r="I10" s="31">
        <f t="shared" si="1"/>
        <v>95.275022398534659</v>
      </c>
      <c r="J10" s="31">
        <f t="shared" si="2"/>
        <v>320220.06000000238</v>
      </c>
      <c r="K10" s="32">
        <f t="shared" si="3"/>
        <v>101.30285214518435</v>
      </c>
    </row>
    <row r="11" spans="1:11" ht="15.75" x14ac:dyDescent="0.25">
      <c r="A11" s="4" t="s">
        <v>50</v>
      </c>
      <c r="B11" s="10" t="s">
        <v>7</v>
      </c>
      <c r="C11" s="11">
        <v>7418410</v>
      </c>
      <c r="D11" s="15">
        <v>0</v>
      </c>
      <c r="E11" s="15">
        <v>0</v>
      </c>
      <c r="F11" s="14">
        <v>0</v>
      </c>
      <c r="G11" s="14">
        <v>0</v>
      </c>
      <c r="H11" s="30">
        <f t="shared" si="0"/>
        <v>-7418410</v>
      </c>
      <c r="I11" s="31">
        <f t="shared" si="1"/>
        <v>0</v>
      </c>
      <c r="J11" s="31">
        <f t="shared" si="2"/>
        <v>0</v>
      </c>
      <c r="K11" s="32" t="s">
        <v>83</v>
      </c>
    </row>
    <row r="12" spans="1:11" ht="15.75" x14ac:dyDescent="0.25">
      <c r="A12" s="4" t="s">
        <v>51</v>
      </c>
      <c r="B12" s="10" t="s">
        <v>8</v>
      </c>
      <c r="C12" s="16">
        <v>0</v>
      </c>
      <c r="D12" s="14">
        <v>0</v>
      </c>
      <c r="E12" s="13">
        <v>3500000</v>
      </c>
      <c r="F12" s="12">
        <v>3500000</v>
      </c>
      <c r="G12" s="12">
        <v>3500000</v>
      </c>
      <c r="H12" s="30">
        <f t="shared" si="0"/>
        <v>3500000</v>
      </c>
      <c r="I12" s="31" t="s">
        <v>83</v>
      </c>
      <c r="J12" s="31">
        <f t="shared" si="2"/>
        <v>3500000</v>
      </c>
      <c r="K12" s="32" t="s">
        <v>83</v>
      </c>
    </row>
    <row r="13" spans="1:11" ht="15.75" x14ac:dyDescent="0.25">
      <c r="A13" s="4" t="s">
        <v>52</v>
      </c>
      <c r="B13" s="10" t="s">
        <v>9</v>
      </c>
      <c r="C13" s="11">
        <v>130673859.84999999</v>
      </c>
      <c r="D13" s="12">
        <v>215780960.27000001</v>
      </c>
      <c r="E13" s="13">
        <v>225884210.46000001</v>
      </c>
      <c r="F13" s="12">
        <v>211736180.46000001</v>
      </c>
      <c r="G13" s="12">
        <v>213002160.46000001</v>
      </c>
      <c r="H13" s="30">
        <f t="shared" si="0"/>
        <v>95210350.610000014</v>
      </c>
      <c r="I13" s="31">
        <f t="shared" si="1"/>
        <v>172.86105325065901</v>
      </c>
      <c r="J13" s="31">
        <f t="shared" si="2"/>
        <v>10103250.189999998</v>
      </c>
      <c r="K13" s="32">
        <f t="shared" si="3"/>
        <v>104.68217871370955</v>
      </c>
    </row>
    <row r="14" spans="1:11" ht="15.75" x14ac:dyDescent="0.25">
      <c r="A14" s="4" t="s">
        <v>53</v>
      </c>
      <c r="B14" s="10" t="s">
        <v>10</v>
      </c>
      <c r="C14" s="11">
        <v>3261749.99</v>
      </c>
      <c r="D14" s="14">
        <v>0</v>
      </c>
      <c r="E14" s="14">
        <v>2968438.64</v>
      </c>
      <c r="F14" s="14">
        <v>3060790.91</v>
      </c>
      <c r="G14" s="14">
        <v>3160854.55</v>
      </c>
      <c r="H14" s="30">
        <f t="shared" si="0"/>
        <v>-293311.35000000009</v>
      </c>
      <c r="I14" s="31">
        <f t="shared" si="1"/>
        <v>91.007546534858733</v>
      </c>
      <c r="J14" s="31">
        <f t="shared" si="2"/>
        <v>2968438.64</v>
      </c>
      <c r="K14" s="32" t="s">
        <v>83</v>
      </c>
    </row>
    <row r="15" spans="1:11" ht="15.75" x14ac:dyDescent="0.25">
      <c r="A15" s="4" t="s">
        <v>54</v>
      </c>
      <c r="B15" s="10" t="s">
        <v>11</v>
      </c>
      <c r="C15" s="11">
        <v>10726185.18</v>
      </c>
      <c r="D15" s="14">
        <v>0</v>
      </c>
      <c r="E15" s="17">
        <v>0</v>
      </c>
      <c r="F15" s="14">
        <v>0</v>
      </c>
      <c r="G15" s="14">
        <v>0</v>
      </c>
      <c r="H15" s="30">
        <f t="shared" si="0"/>
        <v>-10726185.18</v>
      </c>
      <c r="I15" s="31">
        <f t="shared" si="1"/>
        <v>0</v>
      </c>
      <c r="J15" s="31">
        <f t="shared" si="2"/>
        <v>0</v>
      </c>
      <c r="K15" s="32" t="s">
        <v>83</v>
      </c>
    </row>
    <row r="16" spans="1:11" ht="26.25" x14ac:dyDescent="0.25">
      <c r="A16" s="4" t="s">
        <v>55</v>
      </c>
      <c r="B16" s="10" t="s">
        <v>12</v>
      </c>
      <c r="C16" s="11">
        <v>36000</v>
      </c>
      <c r="D16" s="12">
        <v>14331147.33</v>
      </c>
      <c r="E16" s="17">
        <v>13034629.640000001</v>
      </c>
      <c r="F16" s="14">
        <v>13034629.640000001</v>
      </c>
      <c r="G16" s="14">
        <v>13034629.640000001</v>
      </c>
      <c r="H16" s="30">
        <f t="shared" si="0"/>
        <v>12998629.640000001</v>
      </c>
      <c r="I16" s="31">
        <f t="shared" si="1"/>
        <v>36207.304555555558</v>
      </c>
      <c r="J16" s="31">
        <f t="shared" si="2"/>
        <v>-1296517.6899999995</v>
      </c>
      <c r="K16" s="32">
        <f t="shared" si="3"/>
        <v>90.95314799195495</v>
      </c>
    </row>
    <row r="17" spans="1:11" ht="15.75" x14ac:dyDescent="0.25">
      <c r="A17" s="4" t="s">
        <v>56</v>
      </c>
      <c r="B17" s="10" t="s">
        <v>13</v>
      </c>
      <c r="C17" s="11">
        <v>328048.71000000002</v>
      </c>
      <c r="D17" s="12">
        <v>4326466.13</v>
      </c>
      <c r="E17" s="13">
        <v>1157040</v>
      </c>
      <c r="F17" s="13">
        <v>1157040</v>
      </c>
      <c r="G17" s="13">
        <v>1157040</v>
      </c>
      <c r="H17" s="30">
        <f t="shared" si="0"/>
        <v>828991.29</v>
      </c>
      <c r="I17" s="31">
        <f t="shared" si="1"/>
        <v>352.70371890808531</v>
      </c>
      <c r="J17" s="31">
        <f t="shared" si="2"/>
        <v>-3169426.13</v>
      </c>
      <c r="K17" s="32">
        <f t="shared" si="3"/>
        <v>26.743304240313098</v>
      </c>
    </row>
    <row r="18" spans="1:11" ht="15.75" x14ac:dyDescent="0.25">
      <c r="A18" s="4" t="s">
        <v>57</v>
      </c>
      <c r="B18" s="10" t="s">
        <v>14</v>
      </c>
      <c r="C18" s="11">
        <v>498856083.92000002</v>
      </c>
      <c r="D18" s="12">
        <v>509954609.41000003</v>
      </c>
      <c r="E18" s="13">
        <v>494848778.5</v>
      </c>
      <c r="F18" s="12">
        <v>328793371</v>
      </c>
      <c r="G18" s="12">
        <v>132912140</v>
      </c>
      <c r="H18" s="30">
        <f t="shared" si="0"/>
        <v>-4007305.4200000167</v>
      </c>
      <c r="I18" s="31">
        <f t="shared" si="1"/>
        <v>99.196701102949234</v>
      </c>
      <c r="J18" s="31">
        <f t="shared" si="2"/>
        <v>-15105830.910000026</v>
      </c>
      <c r="K18" s="32">
        <f t="shared" si="3"/>
        <v>97.037808732138544</v>
      </c>
    </row>
    <row r="19" spans="1:11" ht="15.75" x14ac:dyDescent="0.25">
      <c r="A19" s="4" t="s">
        <v>58</v>
      </c>
      <c r="B19" s="10" t="s">
        <v>15</v>
      </c>
      <c r="C19" s="11">
        <v>547997.04</v>
      </c>
      <c r="D19" s="14">
        <v>0</v>
      </c>
      <c r="E19" s="14">
        <v>0</v>
      </c>
      <c r="F19" s="14">
        <v>0</v>
      </c>
      <c r="G19" s="14">
        <v>0</v>
      </c>
      <c r="H19" s="30">
        <f t="shared" si="0"/>
        <v>-547997.04</v>
      </c>
      <c r="I19" s="31">
        <f t="shared" si="1"/>
        <v>0</v>
      </c>
      <c r="J19" s="31">
        <f t="shared" si="2"/>
        <v>0</v>
      </c>
      <c r="K19" s="32" t="s">
        <v>83</v>
      </c>
    </row>
    <row r="20" spans="1:11" ht="15.75" x14ac:dyDescent="0.25">
      <c r="A20" s="4" t="s">
        <v>59</v>
      </c>
      <c r="B20" s="10" t="s">
        <v>42</v>
      </c>
      <c r="C20" s="11">
        <v>0</v>
      </c>
      <c r="D20" s="14">
        <v>0</v>
      </c>
      <c r="E20" s="14">
        <v>14443760</v>
      </c>
      <c r="F20" s="14">
        <v>0</v>
      </c>
      <c r="G20" s="14">
        <v>0</v>
      </c>
      <c r="H20" s="30">
        <f t="shared" si="0"/>
        <v>14443760</v>
      </c>
      <c r="I20" s="31" t="s">
        <v>83</v>
      </c>
      <c r="J20" s="31">
        <f t="shared" si="2"/>
        <v>14443760</v>
      </c>
      <c r="K20" s="32" t="s">
        <v>83</v>
      </c>
    </row>
    <row r="21" spans="1:11" ht="15.75" x14ac:dyDescent="0.25">
      <c r="A21" s="4" t="s">
        <v>60</v>
      </c>
      <c r="B21" s="10" t="s">
        <v>16</v>
      </c>
      <c r="C21" s="11">
        <v>137247630.56</v>
      </c>
      <c r="D21" s="12">
        <v>141526500.62</v>
      </c>
      <c r="E21" s="17">
        <v>116268325.31999999</v>
      </c>
      <c r="F21" s="12">
        <v>100662901.22</v>
      </c>
      <c r="G21" s="12">
        <v>100637901.22</v>
      </c>
      <c r="H21" s="30">
        <f t="shared" si="0"/>
        <v>-20979305.24000001</v>
      </c>
      <c r="I21" s="31">
        <f t="shared" si="1"/>
        <v>84.71426781329491</v>
      </c>
      <c r="J21" s="31">
        <f t="shared" si="2"/>
        <v>-25258175.300000012</v>
      </c>
      <c r="K21" s="32">
        <f t="shared" si="3"/>
        <v>82.15304187600988</v>
      </c>
    </row>
    <row r="22" spans="1:11" ht="15.75" x14ac:dyDescent="0.25">
      <c r="A22" s="4" t="s">
        <v>18</v>
      </c>
      <c r="B22" s="10" t="s">
        <v>17</v>
      </c>
      <c r="C22" s="11">
        <v>1524076.11</v>
      </c>
      <c r="D22" s="12">
        <v>1693400</v>
      </c>
      <c r="E22" s="13">
        <v>2000000</v>
      </c>
      <c r="F22" s="13">
        <v>2000000</v>
      </c>
      <c r="G22" s="13">
        <v>2000000</v>
      </c>
      <c r="H22" s="30">
        <f t="shared" si="0"/>
        <v>475923.8899999999</v>
      </c>
      <c r="I22" s="31">
        <f t="shared" si="1"/>
        <v>131.22704219804351</v>
      </c>
      <c r="J22" s="31">
        <f t="shared" si="2"/>
        <v>306600</v>
      </c>
      <c r="K22" s="32">
        <f t="shared" si="3"/>
        <v>118.10558639423645</v>
      </c>
    </row>
    <row r="23" spans="1:11" ht="15.75" x14ac:dyDescent="0.25">
      <c r="A23" s="4" t="s">
        <v>61</v>
      </c>
      <c r="B23" s="10" t="s">
        <v>19</v>
      </c>
      <c r="C23" s="11">
        <v>554377842.39999998</v>
      </c>
      <c r="D23" s="12">
        <v>758709320.65999997</v>
      </c>
      <c r="E23" s="13">
        <v>595226394.63</v>
      </c>
      <c r="F23" s="12">
        <v>634865362.99000001</v>
      </c>
      <c r="G23" s="12">
        <v>606005942.65999997</v>
      </c>
      <c r="H23" s="30">
        <f t="shared" si="0"/>
        <v>40848552.230000019</v>
      </c>
      <c r="I23" s="31">
        <f t="shared" si="1"/>
        <v>107.36835946638116</v>
      </c>
      <c r="J23" s="31">
        <f t="shared" si="2"/>
        <v>-163482926.02999997</v>
      </c>
      <c r="K23" s="32">
        <f t="shared" si="3"/>
        <v>78.45249536571049</v>
      </c>
    </row>
    <row r="24" spans="1:11" ht="15.75" x14ac:dyDescent="0.25">
      <c r="A24" s="4" t="s">
        <v>62</v>
      </c>
      <c r="B24" s="10" t="s">
        <v>20</v>
      </c>
      <c r="C24" s="11">
        <v>1294511107.1900001</v>
      </c>
      <c r="D24" s="12">
        <v>1488751311.1400001</v>
      </c>
      <c r="E24" s="13">
        <v>1742392453.05</v>
      </c>
      <c r="F24" s="12">
        <v>1028644141.72</v>
      </c>
      <c r="G24" s="12">
        <v>1030949014.13</v>
      </c>
      <c r="H24" s="30">
        <f t="shared" si="0"/>
        <v>447881345.8599999</v>
      </c>
      <c r="I24" s="31">
        <f t="shared" si="1"/>
        <v>134.59849385396294</v>
      </c>
      <c r="J24" s="31">
        <f t="shared" si="2"/>
        <v>253641141.90999985</v>
      </c>
      <c r="K24" s="32">
        <f t="shared" si="3"/>
        <v>117.0371733688534</v>
      </c>
    </row>
    <row r="25" spans="1:11" ht="15.75" x14ac:dyDescent="0.25">
      <c r="A25" s="4" t="s">
        <v>63</v>
      </c>
      <c r="B25" s="10" t="s">
        <v>35</v>
      </c>
      <c r="C25" s="11">
        <v>95004208</v>
      </c>
      <c r="D25" s="12">
        <v>87932794.659999996</v>
      </c>
      <c r="E25" s="13">
        <v>98151519.180000007</v>
      </c>
      <c r="F25" s="12">
        <v>88844082.109999999</v>
      </c>
      <c r="G25" s="12">
        <v>88857925.030000001</v>
      </c>
      <c r="H25" s="30">
        <f t="shared" si="0"/>
        <v>3147311.1800000072</v>
      </c>
      <c r="I25" s="31">
        <f t="shared" si="1"/>
        <v>103.3128123966888</v>
      </c>
      <c r="J25" s="31">
        <f t="shared" si="2"/>
        <v>10218724.520000011</v>
      </c>
      <c r="K25" s="32">
        <f t="shared" si="3"/>
        <v>111.62106192520278</v>
      </c>
    </row>
    <row r="26" spans="1:11" ht="15.75" x14ac:dyDescent="0.25">
      <c r="A26" s="4" t="s">
        <v>64</v>
      </c>
      <c r="B26" s="10" t="s">
        <v>21</v>
      </c>
      <c r="C26" s="11">
        <v>3960424.62</v>
      </c>
      <c r="D26" s="12">
        <v>17222180.68</v>
      </c>
      <c r="E26" s="13">
        <v>18201930</v>
      </c>
      <c r="F26" s="13">
        <v>17766610</v>
      </c>
      <c r="G26" s="13">
        <v>17766610</v>
      </c>
      <c r="H26" s="30">
        <f t="shared" si="0"/>
        <v>14241505.379999999</v>
      </c>
      <c r="I26" s="31">
        <f t="shared" si="1"/>
        <v>459.59541580670208</v>
      </c>
      <c r="J26" s="31">
        <f t="shared" si="2"/>
        <v>979749.3200000003</v>
      </c>
      <c r="K26" s="32">
        <f t="shared" si="3"/>
        <v>105.68888074166924</v>
      </c>
    </row>
    <row r="27" spans="1:11" ht="15.75" x14ac:dyDescent="0.25">
      <c r="A27" s="4" t="s">
        <v>65</v>
      </c>
      <c r="B27" s="10" t="s">
        <v>22</v>
      </c>
      <c r="C27" s="11">
        <v>33635346.240000002</v>
      </c>
      <c r="D27" s="12">
        <v>36741961.039999999</v>
      </c>
      <c r="E27" s="13">
        <v>33408460.25</v>
      </c>
      <c r="F27" s="12">
        <v>33408460.25</v>
      </c>
      <c r="G27" s="12">
        <v>33408460.25</v>
      </c>
      <c r="H27" s="30">
        <f t="shared" si="0"/>
        <v>-226885.99000000209</v>
      </c>
      <c r="I27" s="31">
        <f t="shared" si="1"/>
        <v>99.325453680835949</v>
      </c>
      <c r="J27" s="31">
        <f t="shared" si="2"/>
        <v>-3333500.7899999991</v>
      </c>
      <c r="K27" s="32">
        <f t="shared" si="3"/>
        <v>90.927264915525583</v>
      </c>
    </row>
    <row r="28" spans="1:11" ht="15.75" x14ac:dyDescent="0.25">
      <c r="A28" s="4" t="s">
        <v>66</v>
      </c>
      <c r="B28" s="10" t="s">
        <v>23</v>
      </c>
      <c r="C28" s="11">
        <v>108337538.29000001</v>
      </c>
      <c r="D28" s="12">
        <v>106616731.31</v>
      </c>
      <c r="E28" s="13">
        <v>123183742.45999999</v>
      </c>
      <c r="F28" s="13">
        <v>96683577.25</v>
      </c>
      <c r="G28" s="13">
        <v>105534777.25</v>
      </c>
      <c r="H28" s="30">
        <f t="shared" si="0"/>
        <v>14846204.169999987</v>
      </c>
      <c r="I28" s="31">
        <f t="shared" si="1"/>
        <v>113.70365655739691</v>
      </c>
      <c r="J28" s="31">
        <f t="shared" si="2"/>
        <v>16567011.149999991</v>
      </c>
      <c r="K28" s="32">
        <f t="shared" si="3"/>
        <v>115.53884737080296</v>
      </c>
    </row>
    <row r="29" spans="1:11" ht="15.75" x14ac:dyDescent="0.25">
      <c r="A29" s="4" t="s">
        <v>67</v>
      </c>
      <c r="B29" s="10" t="s">
        <v>24</v>
      </c>
      <c r="C29" s="11">
        <v>11357941.029999999</v>
      </c>
      <c r="D29" s="12">
        <v>9016556.1199999992</v>
      </c>
      <c r="E29" s="13">
        <v>7676880.1299999999</v>
      </c>
      <c r="F29" s="12">
        <v>7976880.1299999999</v>
      </c>
      <c r="G29" s="12">
        <v>7976880.1299999999</v>
      </c>
      <c r="H29" s="30">
        <f t="shared" si="0"/>
        <v>-3681060.8999999994</v>
      </c>
      <c r="I29" s="31">
        <f t="shared" si="1"/>
        <v>67.590420743714674</v>
      </c>
      <c r="J29" s="31">
        <f t="shared" si="2"/>
        <v>-1339675.9899999993</v>
      </c>
      <c r="K29" s="32">
        <f t="shared" si="3"/>
        <v>85.142043456831502</v>
      </c>
    </row>
    <row r="30" spans="1:11" ht="15.75" x14ac:dyDescent="0.25">
      <c r="A30" s="4" t="s">
        <v>68</v>
      </c>
      <c r="B30" s="10" t="s">
        <v>25</v>
      </c>
      <c r="C30" s="11">
        <v>349522223.07999998</v>
      </c>
      <c r="D30" s="12">
        <v>368129382.99000001</v>
      </c>
      <c r="E30" s="13">
        <v>376083748</v>
      </c>
      <c r="F30" s="12">
        <v>381539203</v>
      </c>
      <c r="G30" s="12">
        <v>388362172</v>
      </c>
      <c r="H30" s="30">
        <f t="shared" si="0"/>
        <v>26561524.920000017</v>
      </c>
      <c r="I30" s="31">
        <f t="shared" si="1"/>
        <v>107.59938085937399</v>
      </c>
      <c r="J30" s="31">
        <f t="shared" si="2"/>
        <v>7954365.0099999905</v>
      </c>
      <c r="K30" s="32">
        <f t="shared" si="3"/>
        <v>102.16075254449765</v>
      </c>
    </row>
    <row r="31" spans="1:11" ht="15.75" x14ac:dyDescent="0.25">
      <c r="A31" s="4" t="s">
        <v>69</v>
      </c>
      <c r="B31" s="10" t="s">
        <v>26</v>
      </c>
      <c r="C31" s="11">
        <v>1013318706.28</v>
      </c>
      <c r="D31" s="12">
        <v>947188128.13999999</v>
      </c>
      <c r="E31" s="13">
        <v>1193309161.51</v>
      </c>
      <c r="F31" s="12">
        <v>1184165504.73</v>
      </c>
      <c r="G31" s="12">
        <v>1266618484.77</v>
      </c>
      <c r="H31" s="30">
        <f t="shared" si="0"/>
        <v>179990455.23000002</v>
      </c>
      <c r="I31" s="31">
        <f t="shared" si="1"/>
        <v>117.7624723706882</v>
      </c>
      <c r="J31" s="31">
        <f t="shared" si="2"/>
        <v>246121033.37</v>
      </c>
      <c r="K31" s="32">
        <f t="shared" si="3"/>
        <v>125.98438747889604</v>
      </c>
    </row>
    <row r="32" spans="1:11" ht="15.75" x14ac:dyDescent="0.25">
      <c r="A32" s="4" t="s">
        <v>70</v>
      </c>
      <c r="B32" s="10" t="s">
        <v>27</v>
      </c>
      <c r="C32" s="11">
        <v>34594619.020000003</v>
      </c>
      <c r="D32" s="12">
        <v>33221451.210000001</v>
      </c>
      <c r="E32" s="13">
        <v>35310385.060000002</v>
      </c>
      <c r="F32" s="12">
        <v>35781356.060000002</v>
      </c>
      <c r="G32" s="12">
        <v>37493815.060000002</v>
      </c>
      <c r="H32" s="30">
        <f t="shared" si="0"/>
        <v>715766.03999999911</v>
      </c>
      <c r="I32" s="31">
        <f t="shared" si="1"/>
        <v>102.06900974855712</v>
      </c>
      <c r="J32" s="31">
        <f t="shared" si="2"/>
        <v>2088933.8500000015</v>
      </c>
      <c r="K32" s="32">
        <f t="shared" si="3"/>
        <v>106.28790668052217</v>
      </c>
    </row>
    <row r="33" spans="1:11" ht="15.75" x14ac:dyDescent="0.25">
      <c r="A33" s="4" t="s">
        <v>71</v>
      </c>
      <c r="B33" s="10" t="s">
        <v>28</v>
      </c>
      <c r="C33" s="11">
        <v>597000</v>
      </c>
      <c r="D33" s="12">
        <v>500340</v>
      </c>
      <c r="E33" s="14">
        <v>0</v>
      </c>
      <c r="F33" s="14">
        <v>0</v>
      </c>
      <c r="G33" s="14">
        <v>0</v>
      </c>
      <c r="H33" s="30">
        <f t="shared" si="0"/>
        <v>-597000</v>
      </c>
      <c r="I33" s="31">
        <f t="shared" si="1"/>
        <v>0</v>
      </c>
      <c r="J33" s="31">
        <f t="shared" si="2"/>
        <v>-500340</v>
      </c>
      <c r="K33" s="32">
        <f t="shared" si="3"/>
        <v>0</v>
      </c>
    </row>
    <row r="34" spans="1:11" ht="15.75" x14ac:dyDescent="0.25">
      <c r="A34" s="4" t="s">
        <v>72</v>
      </c>
      <c r="B34" s="10" t="s">
        <v>29</v>
      </c>
      <c r="C34" s="11">
        <v>2622505.04</v>
      </c>
      <c r="D34" s="12">
        <v>5174448.71</v>
      </c>
      <c r="E34" s="13">
        <v>4635088</v>
      </c>
      <c r="F34" s="13">
        <v>4635088</v>
      </c>
      <c r="G34" s="13">
        <v>4635088</v>
      </c>
      <c r="H34" s="30">
        <f t="shared" si="0"/>
        <v>2012582.96</v>
      </c>
      <c r="I34" s="31">
        <f t="shared" si="1"/>
        <v>176.74276805203013</v>
      </c>
      <c r="J34" s="31">
        <f t="shared" si="2"/>
        <v>-539360.71</v>
      </c>
      <c r="K34" s="32">
        <f t="shared" si="3"/>
        <v>89.576460407122298</v>
      </c>
    </row>
    <row r="35" spans="1:11" ht="15.75" x14ac:dyDescent="0.25">
      <c r="A35" s="4" t="s">
        <v>73</v>
      </c>
      <c r="B35" s="10" t="s">
        <v>30</v>
      </c>
      <c r="C35" s="11">
        <v>2281027.39</v>
      </c>
      <c r="D35" s="12">
        <v>2514492.1800000002</v>
      </c>
      <c r="E35" s="13">
        <v>2408209.2599999998</v>
      </c>
      <c r="F35" s="12">
        <v>2408209.2599999998</v>
      </c>
      <c r="G35" s="12">
        <v>2408209.2599999998</v>
      </c>
      <c r="H35" s="30">
        <f t="shared" si="0"/>
        <v>127181.86999999965</v>
      </c>
      <c r="I35" s="31">
        <f t="shared" si="1"/>
        <v>105.5756397559084</v>
      </c>
      <c r="J35" s="31">
        <f t="shared" si="2"/>
        <v>-106282.92000000039</v>
      </c>
      <c r="K35" s="32">
        <f t="shared" si="3"/>
        <v>95.77318550260911</v>
      </c>
    </row>
    <row r="36" spans="1:11" ht="15.75" x14ac:dyDescent="0.25">
      <c r="A36" s="4" t="s">
        <v>74</v>
      </c>
      <c r="B36" s="10" t="s">
        <v>31</v>
      </c>
      <c r="C36" s="11">
        <v>2901996.98</v>
      </c>
      <c r="D36" s="12">
        <v>5028520.84</v>
      </c>
      <c r="E36" s="13">
        <v>5080470</v>
      </c>
      <c r="F36" s="13">
        <v>3253990</v>
      </c>
      <c r="G36" s="13">
        <v>3253990</v>
      </c>
      <c r="H36" s="30">
        <f t="shared" si="0"/>
        <v>2178473.02</v>
      </c>
      <c r="I36" s="31">
        <f t="shared" si="1"/>
        <v>175.06806640439717</v>
      </c>
      <c r="J36" s="31">
        <f t="shared" si="2"/>
        <v>51949.160000000149</v>
      </c>
      <c r="K36" s="32">
        <f t="shared" si="3"/>
        <v>101.03309027948664</v>
      </c>
    </row>
    <row r="37" spans="1:11" ht="15.75" x14ac:dyDescent="0.25">
      <c r="A37" s="4" t="s">
        <v>75</v>
      </c>
      <c r="B37" s="10" t="s">
        <v>32</v>
      </c>
      <c r="C37" s="11">
        <v>298.55</v>
      </c>
      <c r="D37" s="14">
        <v>0</v>
      </c>
      <c r="E37" s="14">
        <v>0</v>
      </c>
      <c r="F37" s="14">
        <v>0</v>
      </c>
      <c r="G37" s="14">
        <v>0</v>
      </c>
      <c r="H37" s="30">
        <f t="shared" si="0"/>
        <v>-298.55</v>
      </c>
      <c r="I37" s="31">
        <f t="shared" si="1"/>
        <v>0</v>
      </c>
      <c r="J37" s="31">
        <f t="shared" si="2"/>
        <v>0</v>
      </c>
      <c r="K37" s="32" t="s">
        <v>83</v>
      </c>
    </row>
    <row r="38" spans="1:11" ht="26.25" x14ac:dyDescent="0.25">
      <c r="A38" s="4" t="s">
        <v>76</v>
      </c>
      <c r="B38" s="10" t="s">
        <v>33</v>
      </c>
      <c r="C38" s="11">
        <v>3380000</v>
      </c>
      <c r="D38" s="14">
        <v>0</v>
      </c>
      <c r="E38" s="14">
        <v>0</v>
      </c>
      <c r="F38" s="14">
        <v>0</v>
      </c>
      <c r="G38" s="14">
        <v>0</v>
      </c>
      <c r="H38" s="30">
        <f t="shared" si="0"/>
        <v>-3380000</v>
      </c>
      <c r="I38" s="31">
        <f t="shared" si="1"/>
        <v>0</v>
      </c>
      <c r="J38" s="31">
        <f t="shared" si="2"/>
        <v>0</v>
      </c>
      <c r="K38" s="32" t="s">
        <v>83</v>
      </c>
    </row>
    <row r="39" spans="1:11" ht="15.75" x14ac:dyDescent="0.25">
      <c r="A39" s="4" t="s">
        <v>77</v>
      </c>
      <c r="B39" s="10" t="s">
        <v>34</v>
      </c>
      <c r="C39" s="11">
        <v>64220000</v>
      </c>
      <c r="D39" s="14">
        <v>0</v>
      </c>
      <c r="E39" s="14">
        <v>0</v>
      </c>
      <c r="F39" s="14">
        <v>0</v>
      </c>
      <c r="G39" s="14">
        <v>0</v>
      </c>
      <c r="H39" s="30">
        <f t="shared" si="0"/>
        <v>-64220000</v>
      </c>
      <c r="I39" s="31">
        <f t="shared" si="1"/>
        <v>0</v>
      </c>
      <c r="J39" s="31">
        <f t="shared" si="2"/>
        <v>0</v>
      </c>
      <c r="K39" s="32" t="s">
        <v>83</v>
      </c>
    </row>
    <row r="40" spans="1:11" ht="15.75" x14ac:dyDescent="0.25">
      <c r="A40" s="4"/>
      <c r="B40" s="18" t="s">
        <v>36</v>
      </c>
      <c r="C40" s="19">
        <v>0</v>
      </c>
      <c r="D40" s="15">
        <v>0</v>
      </c>
      <c r="E40" s="15">
        <v>0</v>
      </c>
      <c r="F40" s="12">
        <v>35337626</v>
      </c>
      <c r="G40" s="12">
        <v>70556601</v>
      </c>
      <c r="H40" s="30">
        <f t="shared" si="0"/>
        <v>0</v>
      </c>
      <c r="I40" s="31" t="s">
        <v>83</v>
      </c>
      <c r="J40" s="31">
        <f t="shared" si="2"/>
        <v>0</v>
      </c>
      <c r="K40" s="32" t="s">
        <v>83</v>
      </c>
    </row>
    <row r="41" spans="1:11" s="6" customFormat="1" ht="18.75" x14ac:dyDescent="0.3">
      <c r="A41" s="36" t="s">
        <v>43</v>
      </c>
      <c r="B41" s="37"/>
      <c r="C41" s="20">
        <f>SUM(C6:C40)</f>
        <v>4601794628.3100004</v>
      </c>
      <c r="D41" s="20">
        <f>SUM(D6:D40)</f>
        <v>4869407125.3000002</v>
      </c>
      <c r="E41" s="21">
        <f t="shared" ref="E41" si="4">SUM(E6:E39)</f>
        <v>5217681868.6599998</v>
      </c>
      <c r="F41" s="20">
        <f>SUM(F6:F40)</f>
        <v>4327462382.4500008</v>
      </c>
      <c r="G41" s="20">
        <f>SUM(G6:G40)</f>
        <v>4241438350.4300003</v>
      </c>
      <c r="H41" s="33">
        <f t="shared" si="0"/>
        <v>615887240.34999943</v>
      </c>
      <c r="I41" s="34">
        <f t="shared" si="1"/>
        <v>113.38363160670173</v>
      </c>
      <c r="J41" s="34">
        <f t="shared" si="2"/>
        <v>348274743.35999966</v>
      </c>
      <c r="K41" s="35">
        <f t="shared" si="3"/>
        <v>107.15230282451569</v>
      </c>
    </row>
    <row r="43" spans="1:11" x14ac:dyDescent="0.25">
      <c r="G43" s="29"/>
    </row>
  </sheetData>
  <mergeCells count="11">
    <mergeCell ref="A41:B41"/>
    <mergeCell ref="A2:G2"/>
    <mergeCell ref="H4:I4"/>
    <mergeCell ref="J4:K4"/>
    <mergeCell ref="B4:B5"/>
    <mergeCell ref="A4:A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2022-04-29T06:39:30Z</dcterms:modified>
</cp:coreProperties>
</file>