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Лист1!$A$10:$N$129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2" i="1" l="1"/>
  <c r="K81" i="1"/>
  <c r="L130" i="1" l="1"/>
  <c r="K122" i="1" l="1"/>
  <c r="K121" i="1"/>
  <c r="K116" i="1"/>
  <c r="L71" i="1"/>
  <c r="K71" i="1"/>
  <c r="L70" i="1"/>
  <c r="K70" i="1"/>
  <c r="K68" i="1"/>
  <c r="K29" i="1"/>
  <c r="K129" i="1" l="1"/>
  <c r="K128" i="1" l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2" i="1"/>
  <c r="K73" i="1"/>
  <c r="K74" i="1"/>
  <c r="K75" i="1"/>
  <c r="K77" i="1"/>
  <c r="K125" i="1"/>
  <c r="K126" i="1"/>
  <c r="K127" i="1"/>
  <c r="K86" i="1"/>
</calcChain>
</file>

<file path=xl/sharedStrings.xml><?xml version="1.0" encoding="utf-8"?>
<sst xmlns="http://schemas.openxmlformats.org/spreadsheetml/2006/main" count="780" uniqueCount="421">
  <si>
    <t>№ п/п</t>
  </si>
  <si>
    <t xml:space="preserve">Дата регистрации в ЕГРЮЛ создания хозяйствующего субъекта </t>
  </si>
  <si>
    <t>Полное наименование хозяйствующего субъекта (юридического лица) в соответствии с ЕГРЮЛ</t>
  </si>
  <si>
    <t>Примечание</t>
  </si>
  <si>
    <t>Наименование товарного рынка, на котором осуществляет деятельность хозяйствующий субъект</t>
  </si>
  <si>
    <t>Объем финансирования хозяйствующего субъекта за счет бюджетов всех уровней в отчетном году, тыс.рублей</t>
  </si>
  <si>
    <t>Доля рынка, занимаемая хозяйствующим субъектом, в натуральном выражении, %</t>
  </si>
  <si>
    <t>Доля рынка, занимаемая хозяйствующим субъектом, в стоимостном выражении, %</t>
  </si>
  <si>
    <t>Наименование органа местного самоуправления муниципального образования Ставропольского края, осуществляющего права учредителя (участника) хозяйствующего субъектая (участника)</t>
  </si>
  <si>
    <t>(наименование муниципального образования Ставропольского края)</t>
  </si>
  <si>
    <t>Код организационно-правовой формы хозяйствующего субъекта ОКОПФ</t>
  </si>
  <si>
    <t>Основной государственный регистрационный номер хозяйствующего субъекта (ОГРН)</t>
  </si>
  <si>
    <t>Юридический адрес хозяйствующего субъекта в соответствии с ЕГРЮЛ</t>
  </si>
  <si>
    <t>Доля участия муниципального образования (муниципальной собственности), %</t>
  </si>
  <si>
    <t>Вид экономической деятельности хозяйствующего субъекта (ОКВЭД)</t>
  </si>
  <si>
    <t>**при заполнении одна строка таблицы Excel используется для сведений об одном хозяйствующем субъекте, разбивка строк на ячейки и объединение ячеек не допускается</t>
  </si>
  <si>
    <t>______________________</t>
  </si>
  <si>
    <t>ИНФОРМАЦИЯ о деятельности  хозяйствующих субъектов, доля участия муниципального образования Ставропольского края в которых составляет 50 и более процентов</t>
  </si>
  <si>
    <t>ГОСУДАРСТВЕННОЕ БЮДЖЕТНОЕ УЧРЕЖДЕНИЕ ЗДРАВООХРАНЕНИЯ СТАВРОПОЛЬСКОГО КРАЯ "ШПАКОВСКАЯ РАЙОННАЯ БОЛЬНИЦА"</t>
  </si>
  <si>
    <t>86.10 Деятельность больничных организаций</t>
  </si>
  <si>
    <t>ГОСУДАРСТВЕННОЕ БЮДЖЕТНОЕ УЧРЕЖДЕНИЕ ЗДРАВООХРАНЕНИЯ СТАВРОПОЛЬСКОГО КРАЯ "ШПАКОВСКАЯ РАЙОННАЯ СТОМАТОЛОГИЧЕСКАЯ ПОЛИКЛИНИКА"</t>
  </si>
  <si>
    <t>86.23 Стоматологическая практика</t>
  </si>
  <si>
    <t>ГОСУДАРСТВЕННОЕ УНИТАРНОЕ ПРЕДПРИЯТИЕ СТАВРОПОЛЬСКОГО КРАЯ "ВЕРХНЕРУССКОЕ КОММУНАЛЬНОЕ ХОЗЯЙСТВО"</t>
  </si>
  <si>
    <t xml:space="preserve"> 36.00.2 - Распределение воды для питьевых и промышленных нужд</t>
  </si>
  <si>
    <t>ГОСУДАРСТВЕННОЕ БЮДЖЕТНОЕ ПРОФЕССИОНАЛЬНОЕ ОБРАЗОВАТЕЛЬНОЕ УЧРЕЖДЕНИЕ "МНОГОПРОФИЛЬНЫЙ ТЕХНИКУМ ИМЕНИ КАЗАЧЬЕГО ГЕНЕРАЛА С.С. НИКОЛАЕВА"</t>
  </si>
  <si>
    <t>85.21 Образование профессиональное среднее</t>
  </si>
  <si>
    <t>ГОСУДАРСТВЕННОЕ БЮДЖЕТНОЕ ОБРАЗОВАТЕЛЬНОЕ УЧРЕЖДЕНИЕ ДЛЯ ДЕТЕЙ, НУЖДАЮЩИХСЯ В ПСИХОЛОГО-ПЕДАГОГИЧЕСКОЙ И МЕДИКО-СОЦИАЛЬНОЙ ПОМОЩИ "ЦЕНТР ПСИХОЛОГО-ПЕДАГОГИЧЕСКОЙ РЕАБИЛИТАЦИИ И КОРРЕКЦИИ"</t>
  </si>
  <si>
    <t xml:space="preserve">85.41 Образование дополнительное детей и взрослых </t>
  </si>
  <si>
    <t>ГОСУДАРСТВЕННОЕ КАЗЕННОЕ ОБЩЕОБРАЗОВАТЕЛЬНОЕ УЧРЕЖДЕНИЕ "СПЕЦИАЛЬНАЯ (КОРРЕКЦИОННАЯ) ОБЩЕОБРАЗОВАТЕЛЬНАЯ ШКОЛА-ИНТЕРНАТ № 5"</t>
  </si>
  <si>
    <t>85.14 Образование среднее общее</t>
  </si>
  <si>
    <t>ГОСУДАРСТВЕННОЕ КАЗЕННОЕ УЧРЕЖДЕНИЕ ДЛЯ ДЕТЕЙ-СИРОТ И ДЕТЕЙ, ОСТАВШИХСЯ БЕЗ ПОПЕЧЕНИЯ РОДИТЕЛЕЙ "ДЕТСКИЙ ДОМ (СМЕШАННЫЙ) № 13"</t>
  </si>
  <si>
    <t>87.90 Деятельность по уходу с обеспечением проживания прочая</t>
  </si>
  <si>
    <t>ГОСУДАРСТВЕННОЕ БЮДЖЕТНОЕ УЧРЕЖДЕНИЕ СОЦИАЛЬНОГО ОБСЛУЖИВАНИЯ "ШПАКОВСКИЙ КОМПЛЕКСНЫЙ ЦЕНТР СОЦИАЛЬНОГО ОБСЛУЖИВАНИЯ НАСЕЛЕНИЯ"</t>
  </si>
  <si>
    <t>88.10 Предоставление социальных услуг без обеспечения проживания престарелым и инвалидам</t>
  </si>
  <si>
    <t>ГОСУДАРСТВЕННОЕ КАЗЕННОЕ УЧРЕЖДЕНИЕ "ЦЕНТР ЗАНЯТОСТИ НАСЕЛЕНИЯ ШПАКОВСКОГО РАЙОНА"</t>
  </si>
  <si>
    <t>78.10 Деятельность агентств по подбору персонала</t>
  </si>
  <si>
    <t>ГОСУДАРСТВЕННОЕ БЮДЖЕТНОЕ УЧРЕЖДЕНИЕ СТАВРОПОЛЬСКОГО КРАЯ "ШПАКОВСКАЯ РАЙОННАЯ СТАНЦИЯ ПО БОРЬБЕ С БОЛЕЗНЯМИ ЖИВОТНЫХ"</t>
  </si>
  <si>
    <t>75.00 Деятельность ветеринарная</t>
  </si>
  <si>
    <t>96.03 Организация похорон и представление связанных с ними услуг</t>
  </si>
  <si>
    <t>81.29.9 Деятельность по чистке и уборке прочая, не включенная в другие группировки</t>
  </si>
  <si>
    <t>68.32 Управление недвижимым имуществом за вознаграждение или на договорной основе </t>
  </si>
  <si>
    <t>МУНИЦИПАЛЬНОЕ УНИТАРНОЕ ПРЕДПРИЯТИЕ "МИХАЙЛОВСКОЕ ТЕЛЕВИДЕНИЕ" Г. МИХАЙЛОВСКА</t>
  </si>
  <si>
    <t>60.10 Деятельность в области радиовещания</t>
  </si>
  <si>
    <t>МУНИЦИПАЛЬНОЕ УНИТАРНОЕ ПРЕДПРИЯТИЕ "ЦЕНТРАЛЬНЫЙ ТОРГОВЫЙ КОМПЛЕКС" Г.МИХАЙЛОВСКА</t>
  </si>
  <si>
    <t>68.20.2 Аренда и управление собственным или арендованным нежилым недвижимым имуществом</t>
  </si>
  <si>
    <t>МУНИЦИПАЛЬНОЕ УНИТАРНОЕ ПРЕДПРИЯТИЕ "МЕЖМУНИЦИПАЛЬНОЕ ЖИЛИЩНО-КОММУНАЛЬНОЕ ХОЗЯЙСТВО ШПАКОВСКОГО МУНИЦИПАЛЬНОГО РАЙОНА"</t>
  </si>
  <si>
    <t>МУНИЦИПАЛЬНОЕ КАЗЕННОЕ УЧРЕЖДЕНИЕ "КОМИТЕТ ПО УПРАВЛЕНИЮ МУНИЦИПАЛЬНЫМ ИМУЩЕСТВОМ И ЗЕМЕЛЬНЫМ ОТНОШЕНИЯМ ГОРОДА МИХАЙЛОВСКА"</t>
  </si>
  <si>
    <t>70.22 Консультирование по вопросам коммерческой деятельности и управления</t>
  </si>
  <si>
    <t>МУНИЦИПАЛЬНОЕ КАЗЕННОЕ УЧРЕЖДЕНИЕ КУЛЬТУРЫ "СОЦИАЛЬНО-КУЛЬТУРНОЕ ОБЪЕДИНЕНИЕ" ГОРОДА МИХАЙЛОВСКА</t>
  </si>
  <si>
    <t>90.04.3 Деятельность учреждений клубного типа: клубов, дворцов и домов культуры, домов народного творчества</t>
  </si>
  <si>
    <t>91.01 Деятельность библиотек и архивов</t>
  </si>
  <si>
    <t>91.02 Деятельность музеев</t>
  </si>
  <si>
    <t>МУНИЦИПАЛЬНОЕ УНИТАРНОЕ ПРЕДПРИЯТИЕ "КОММУНАЛЬНИК" КАЗИНСКОГО СЕЛЬСОВЕТА</t>
  </si>
  <si>
    <t>МУНИЦИПАЛЬНОЕ УНИТАРНОЕ ПРЕДПРИЯТИЕ "КОММУНАЛЬНИК"</t>
  </si>
  <si>
    <t>36.00.2 Распределение воды для питьевых и промышленных нужд</t>
  </si>
  <si>
    <t>МУНИЦИПАЛЬНОЕ УНИТАРНОЕ ПРЕДПРИЯТИЕ "КОММУНАЛЬЩИК"</t>
  </si>
  <si>
    <t>МУНИЦИПАЛЬНОЕ УНИТАРНОЕ ПРЕДПРИЯТИЕ ТАТАРСКОГО СЕЛЬСОВЕТА "ВОДОКАНАЛ-Т" (открыто конкурсное производство)</t>
  </si>
  <si>
    <t>МУНИЦИПАЛЬНОЕ УНИТАРНОЕ ПРЕДПРИЯТИЕ "ПРОГРЕСС"</t>
  </si>
  <si>
    <t>МУНИЦИПАЛЬНОЕ УНИТАРНОЕ ПРЕДПРИЯТИЕ ТЕМНОЛЕССКОГО СЕЛЬСОВЕТА "РОДНИК"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</si>
  <si>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ПОЗНАВАТЕЛЬНО-РЕЧЕВОМУ РАЗВИТИЮ ДЕТЕЙ №2"</t>
  </si>
  <si>
    <t>85.11 Образование дошкольное</t>
  </si>
  <si>
    <t>МУНИЦИПАЛЬНОЕ БЮДЖЕТНОЕ ДОШКОЛЬНОЕ ОБРАЗОВАТЕЛЬНОЕ УЧРЕЖДЕНИЕ "ЦЕНТР РАЗВИТИЯ РЕБЕНКА - ДЕТСКИЙ САД № 17"</t>
  </si>
  <si>
    <t>МУНИЦИПАЛЬНОЕ БЮДЖЕТНОЕ ДОШКОЛЬНОЕ ОБРАЗОВАТЕЛЬНОЕ УЧРЕЖДЕНИЕ "ДЕТСКИЙ САД №30 КОМБИНИРОВАННОГО ВИДА"</t>
  </si>
  <si>
    <t>МУНИЦИПАЛЬНОЕ БЮДЖЕТНОЕ ДОШКОЛЬНОЕ ОБРАЗОВАТЕЛЬНОЕ УЧРЕЖДЕНИЕ "ДЕТСКИЙ САД КОМБИНИРОВАННОГО ВИДА №4"</t>
  </si>
  <si>
    <t>МУНИЦИПАЛЬНОЕ БЮДЖЕТНОЕ ДОШКОЛЬНОЕ ОБРАЗОВАТЕЛЬНОЕ УЧРЕЖДЕНИЕ "ДЕТСКИЙ САД ОБЩЕРАЗВИВАЮЩЕГО ВИДА С ПРИОРИТЕТНЫМ ОСУЩЕСТВЛЕНИЕМ ХУДОЖЕСТВЕННО - ЭСТЕТИЧЕСКОГО РАЗВИТИЯ ВОСПИТАННИКОВ № 20"</t>
  </si>
  <si>
    <t>МУНИЦИПАЛЬНОЕ БЮДЖЕТНОЕ ДОШКОЛЬНОЕ ОБРАЗОВАТЕЛЬНОЕ УЧРЕЖДЕНИЕ "ЦЕНТР РАЗВИТИЯ РЕБЕНКА - ДЕТСКИЙ САД № 28"</t>
  </si>
  <si>
    <t>МУНИЦИПАЛЬНОЕ БЮДЖЕТНОЕ ДОШКОЛЬНОЕ ОБРАЗОВАТЕЛЬНОЕ УЧРЕЖДЕНИЕ "ДЕТСКИЙ САД КОМБИНИРОВАННОГО ВИДА №6"</t>
  </si>
  <si>
    <t>МУНИЦИПАЛЬНОЕ БЮДЖЕТНОЕ ДОШКОЛЬНОЕ ОБРАЗОВАТЕЛЬНОЕ УЧРЕЖДЕНИЕ "ДЕТСКИЙ САД № 26"</t>
  </si>
  <si>
    <t>МУНИЦИПАЛЬНОЕ БЮДЖЕТНОЕ ДОШКОЛЬНОЕ ОБРАЗОВАТЕЛЬНОЕ УЧРЕЖДЕНИЕ "ЦЕНТР РАЗВИТИЯ РЕБЕНКА - ДЕТСКИЙ САД № 15"</t>
  </si>
  <si>
    <t>МУНИЦИПАЛЬНОЕ БЮДЖЕТНОЕ ДОШКОЛЬНОЕ ОБРАЗОВАТЕЛЬНОЕ УЧРЕЖДЕНИЕ "ДЕТСКИЙ САД № 29"</t>
  </si>
  <si>
    <t>МУНИЦИПАЛЬНОЕ БЮДЖЕТНОЕ ДОШКОЛЬНОЕ ОБРАЗОВАТЕЛЬНОЕ УЧРЕЖДЕНИЕ "ДЕТСКИЙ САД КОМБИНИРОВАННОГО ВИДА №3"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</si>
  <si>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ПОЗНАВАТЕЛЬНО-РЕЧЕВОМУ РАЗВИТИЮ ДЕТЕЙ №1"</t>
  </si>
  <si>
    <t>МУНИЦИПАЛЬНОЕ БЮДЖЕТНОЕ ДОШКОЛЬНОЕ ОБРАЗОВАТЕЛЬНОЕ УЧРЕЖДЕНИЕ "ДЕТСКИЙ САД № 27"</t>
  </si>
  <si>
    <t>МУНИЦИПАЛЬНОЕ БЮДЖЕТНОЕ ДОШКОЛЬНОЕ ОБРАЗОВАТЕЛЬНОЕ УЧРЕЖДЕНИЕ "ДЕТСКИЙ САД №25"</t>
  </si>
  <si>
    <t>МУНИЦИПАЛЬНОЕ БЮДЖЕТНОЕ ДОШКОЛЬНОЕ ОБРАЗОВАТЕЛЬНОЕ УЧРЕЖДЕНИЕ "ДЕТСКИЙ САД №22"</t>
  </si>
  <si>
    <t>МУНИЦИПАЛЬНОЕ БЮДЖЕТНОЕ ДОШКОЛЬНОЕ ОБРАЗОВАТЕЛЬНОЕ УЧРЕЖДЕНИЕ "ДЕТСКИЙ САД № 31"</t>
  </si>
  <si>
    <t>МУНИЦИПАЛЬНОЕ БЮДЖЕТНОЕ ОБЩЕОБРАЗОВАТЕЛЬНОЕ УЧРЕЖДЕНИЕ "НАЧАЛЬНАЯ ОБЩЕОБРАЗОВАТЕЛЬНАЯ ШКОЛА № 24"</t>
  </si>
  <si>
    <t>85.12. Образование начальное общее</t>
  </si>
  <si>
    <t>МУНИЦИПАЛЬНОЕ БЮДЖЕТНОЕ ОБЩЕОБРАЗОВАТЕЛЬНОЕ УЧРЕЖДЕНИЕ "ЛИЦЕЙ №2"</t>
  </si>
  <si>
    <t>МУНИЦИПАЛЬНОЕ БЮДЖЕТНОЕ ОБЩЕОБРАЗОВАТЕЛЬНОЕ УЧРЕЖДЕНИЕ "СРЕДНЯЯ ОБЩЕОБРАЗОВАТЕЛЬНАЯ ШКОЛА №13"</t>
  </si>
  <si>
    <t>МУНИЦИПАЛЬНОЕ БЮДЖЕТНОЕ ОБЩЕОБРАЗОВАТЕЛЬНОЕ УЧРЕЖДЕНИЕ "СРЕДНЯЯ ОБЩЕОБРАЗОВАТЕЛЬНАЯ ШКОЛА №16"</t>
  </si>
  <si>
    <t>МУНИЦИПАЛЬНОЕ БЮДЖЕТНОЕ ОБЩЕОБРАЗОВАТЕЛЬНОЕ УЧРЕЖДЕНИЕ "СРЕДНЯЯ ОБЩЕОБРАЗОВАТЕЛЬНАЯ ШКОЛА №3"</t>
  </si>
  <si>
    <t>МУНИЦИПАЛЬНОЕ БЮДЖЕТНОЕ ОБЩЕОБРАЗОВАТЕЛЬНОЕ УЧРЕЖДЕНИЕ "СРЕДНЯЯ ОБЩЕОБРАЗОВАТЕЛЬНАЯ ШКОЛА № 9 ИМЕНИ ГЕРОЯ СОВЕТСКОГО СОЮЗА А. И. РЫБНИКОВА"</t>
  </si>
  <si>
    <t>МУНИЦИПАЛЬНОЕ БЮДЖЕТНОЕ ОБЩЕОБРАЗОВАТЕЛЬНОЕ УЧРЕЖДЕНИЕ "СРЕДНЯЯ ОБЩЕОБРАЗОВАТЕЛЬНАЯ ШКОЛА №5"</t>
  </si>
  <si>
    <t>МУНИЦИПАЛЬНОЕ БЮДЖЕТНОЕ ОБЩЕОБРАЗОВАТЕЛЬНОЕ УЧРЕЖДЕНИЕ "СРЕДНЯЯ ОБЩЕОБРАЗОВАТЕЛЬНАЯ ШКОЛА №1"</t>
  </si>
  <si>
    <t>МУНИЦИПАЛЬНОЕ БЮДЖЕТНОЕ ОБЩЕОБРАЗОВАТЕЛЬНОЕ УЧРЕЖДЕНИЕ "СРЕДНЯЯ ОБЩЕОБРАЗОВАТЕЛЬНАЯ ШКОЛА № 19"</t>
  </si>
  <si>
    <t>МУНИЦИПАЛЬНОЕ БЮДЖЕТНОЕ ОБЩЕОБРАЗОВАТЕЛЬНОЕ УЧРЕЖДЕНИЕ "СРЕДНЯЯ ОБЩЕОБРАЗОВАТЕЛЬНАЯ ШКОЛА №15"</t>
  </si>
  <si>
    <t>МУНИЦИПАЛЬНОЕ БЮДЖЕТНОЕ ОБЩЕОБРАЗОВАТЕЛЬНОЕ УЧРЕЖДЕНИЕ "СРЕДНЯЯ ОБЩЕОБРАЗОВАТЕЛЬНАЯ ШКОЛА №8"</t>
  </si>
  <si>
    <t>МУНИЦИПАЛЬНОЕ БЮДЖЕТНОЕ ОБЩЕОБРАЗОВАТЕЛЬНОЕ УЧРЕЖДЕНИЕ "СРЕДНЯЯ ОБЩЕОБРАЗОВАТЕЛЬНАЯ ШКОЛА С УГЛУБЛЕННЫМ ИЗУЧЕНИЕМ ОТДЕЛЬНЫХ ПРЕДМЕТОВ №4"</t>
  </si>
  <si>
    <t>МУНИЦИПАЛЬНОЕ БЮДЖЕТНОЕ ОБЩЕОБРАЗОВАТЕЛЬНОЕ УЧРЕЖДЕНИЕ "СРЕДНЯЯ ОБЩЕОБРАЗОВАТЕЛЬНАЯ ШКОЛА № 30" Г.МИХАЙЛОВСКА</t>
  </si>
  <si>
    <t>МУНИЦИПАЛЬНОЕ БЮДЖЕТНОЕ ОБЩЕОБРАЗОВАТЕЛЬНОЕ УЧРЕЖДЕНИЕ "СРЕДНЯЯ ОБЩЕОБРАЗОВАТЕЛЬНАЯ ШКОЛА № 20"</t>
  </si>
  <si>
    <t>МУНИЦИПАЛЬНОЕ БЮДЖЕТНОЕ УЧРЕЖДЕНИЕ ДОПОЛНИТЕЛЬНОГО ОБРАЗОВАНИЯ "ДЕТСКАЯ МУЗЫКАЛЬНАЯ ШКОЛА" Г. МИХАЙЛОВСКА</t>
  </si>
  <si>
    <t>МУНИЦИПАЛЬНОЕ БЮДЖЕТНОЕ УЧРЕЖДЕНИЕ ДОПОЛНИТЕЛЬНОГО ОБРАЗОВАНИЯ "ДЕТСКО-ЮНОШЕСКИЙ ЦЕНТР "ПОСТ №1"</t>
  </si>
  <si>
    <t>МУНИЦИПАЛЬНОЕ БЮДЖЕТНОЕ УЧРЕЖДЕНИЕ ДОПОЛНИТЕЛЬНОГО ОБРАЗОВАНИЯ "ДЕТСКАЯ МУЗЫКАЛЬНАЯ ШКОЛА" С. ПЕЛАГИАДА</t>
  </si>
  <si>
    <t>МУНИЦИПАЛЬНОЕ БЮДЖЕТНОЕ УЧРЕЖДЕНИЕ ДОПОЛНИТЕЛЬНОГО ОБРАЗОВАНИЯ "ДЕТСКАЯ ХУДОЖЕСТВЕННАЯ ШКОЛА" Г. МИХАЙЛОВСКА</t>
  </si>
  <si>
    <t>МУНИЦИПАЛЬНОЕ БЮДЖЕТНОЕ УЧРЕЖДЕНИЕ ДОПОЛНИТЕЛЬНОГО ОБРАЗОВАНИЯ "ДЕТСКИЙ ЭКОЛОГИЧЕСКИЙ ЦЕНТР"</t>
  </si>
  <si>
    <t>МУНИЦИПАЛЬНОЕ БЮДЖЕТНОЕ УЧРЕЖДЕНИЕ ДОПОЛНИТЕЛЬНОГО ОБРАЗОВАНИЯ "ЦЕНТР ДЕТСКОГО ТВОРЧЕСТВА"</t>
  </si>
  <si>
    <t>МУНИЦИПАЛЬНОЕ БЮДЖЕТНОЕ УЧРЕЖДЕНИЕ ДОПОЛНИТЕЛЬНОГО ОБРАЗОВАНИЯ "ДЕТСКИЙ ОЗДОРОВИТЕЛЬНО-ОБРАЗОВАТЕЛЬНЫЙ (ПРОФИЛЬНЫЙ) ЦЕНТР "СОЛНЕЧНЫЙ"</t>
  </si>
  <si>
    <t>МУНИЦИПАЛЬНОЕ БЮДЖЕТНОЕ УЧРЕЖДЕНИЕ ДОПОЛНИТЕЛЬНОГО ОБРАЗОВАНИЯ "СТАНЦИЯ ЮНЫХ ТУРИСТОВ"</t>
  </si>
  <si>
    <t>МУНИЦИПАЛЬНОЕ БЮДЖЕТНОЕ УЧРЕЖДЕНИЕ "РЕДАКЦИЯ ГАЗЕТЫ ШПАКОВСКИЙ ВЕСТНИК"</t>
  </si>
  <si>
    <t>58.13 Издание газет</t>
  </si>
  <si>
    <t>МУНИЦИПАЛЬНОЕ БЮДЖЕТНОЕ УЧРЕЖДЕНИЕ ДОПОЛНИТЕЛЬНОГО ОБРАЗОВАНИЯ "ДЕТСКО-ЮНОШЕСКАЯ СПОРТИВНАЯ ШКОЛА"</t>
  </si>
  <si>
    <t>93.19 Деятельность в области спорта прочая</t>
  </si>
  <si>
    <t>МУНИЦИПАЛЬНОЕ БЮДЖЕТНОЕ УЧРЕЖДЕНИЕ "ЦЕНТР МОЛОДЕЖНЫХ ПРОЕКТОВ ШПАКОВСКОГО РАЙОНА СТАВРОПОЛЬСКОГО КРАЯ"</t>
  </si>
  <si>
    <t>МУНИЦИПАЛЬНОЕ КАЗЕННОЕ ПРЕДПРИЯТИЕ "ДЕМИНСКОЕ"
МУНИЦИПАЛЬНОГО ОБРАЗОВАНИЯ ДЕМИНСКОГО СЕЛЬСОВЕТА
ШПАКОВСКОГО РАЙОНА СТАВРОПОЛЬСКОГО КРАЯ</t>
  </si>
  <si>
    <t>81.29.9 Деятельность по чистке и
уборке прочая, не включенная в
другие группировки</t>
  </si>
  <si>
    <t>МУНИЦИПАЛЬНОЕ КАЗЕННОЕ ОБЩЕОБРАЗОВАТЕЛЬНОЕ УЧРЕЖДЕНИЕ "НАЧАЛЬНАЯ ОБЩЕОБРАЗОВАТЕЛЬНАЯ ШКОЛА № 22"</t>
  </si>
  <si>
    <t>85.13 Образование основное общее</t>
  </si>
  <si>
    <t>МУНИЦИПАЛЬНОЕ КАЗЕННОЕ УЧРЕЖДЕНИЕ "ЦЕНТР ПО ТЕХНИЧЕСКОМУ ОБСЛУЖИВАНИЮ, КАПИТАЛЬНОМУ РЕМОНТУ, ОБЕСПЕЧЕНИЮ БЕЗОПАСНОСТИ ОБРАЗОВАТЕЛЬНЫХ УЧРЕЖДЕНИЙ"</t>
  </si>
  <si>
    <t>43.99.9 Работы строительные специализированные, не включенные в другие группировки</t>
  </si>
  <si>
    <t>МУНИЦИПАЛЬНОЕ КАЗЁННОЕ УЧРЕЖДЕНИЕ "МНОГОФУНКЦИОНАЛЬНЫЙ ЦЕНТР ПРЕДОСТАВЛЕНИЯ ГОСУДАРСТВЕННЫХ И МУНИЦИПАЛЬНЫХ УСЛУГ ШПАКОВСКОГО РАЙОНА"</t>
  </si>
  <si>
    <t>63.11 Деятельность по обработке данных, предоставление услуг по размещению информации и связанная с этим деятельность</t>
  </si>
  <si>
    <t>МУНИЦИПАЛЬНОЕ КАЗЕННОЕ УЧРЕЖДЕНИЕ "МЕЖВЕДОМСТВЕННАЯ ЦЕНТРАЛИЗОВАННАЯ БУХГАЛТЕРИЯ ШПАКОВСКОГО МУНИЦИПАЛЬНОГО ОКРУГА СТАВРОПОЛЬСКОГО КРАЯ"</t>
  </si>
  <si>
    <t>69.20.2 Деятельность по оказанию услуг в области бухгалтерского учета</t>
  </si>
  <si>
    <t>МУНИЦИПАЛЬНОЕ КАЗЕННОЕ УЧРЕЖДЕНИЕ "УПРАВЛЕНИЕ ЦЕНТРАЛИЗАЦИИ ЗАКУПОК ШПАКОВСКОГО МУНИЦИПАЛЬНОГО ОКРУГА СТАВРОПОЛЬСКОГО КРАЯ"</t>
  </si>
  <si>
    <t>МУНИЦИПАЛЬНОЕ КАЗЕННОЕ  УЧРЕЖДЕНИЕ "ЦЕНТР АДМИНИСТРАТИВНО-ХОЗЯЙСТВЕННОГО ОБЕСПЕЧЕНИЯ АДМИНИСТРАЦИИ ШПАКОВСКОГО МУНИЦИПАЛЬНОГО ОКРУГА СТАВРОПОЛЬСКОГО КРАЯ"</t>
  </si>
  <si>
    <t>82.11 Деятельность административно-хозяйственная комплексная по обеспечению работы организации</t>
  </si>
  <si>
    <t>МУНИЦИПАЛЬНОЕ КАЗЕННОЕ УЧРЕЖДЕНИЕ  "ЕДИНАЯ ДЕЖУРНО-ДИСПЕТЧЕРСКАЯ СЛУЖБА ШПАКОВСКОГО РАЙОНА СТАВРОПОЛЬСКОГО КРАЯ"</t>
  </si>
  <si>
    <t>82.20 Деятельность центров обработки телефонных вызовов</t>
  </si>
  <si>
    <t>90.04 Деятельность учреждений культуры и искусства</t>
  </si>
  <si>
    <t xml:space="preserve">90.04 Деятельность учреждений культуры и искусства </t>
  </si>
  <si>
    <t>МУНИЦИПАЛЬНОЕ КАЗЕННОЕ УЧРЕЖДЕНИЕ КУЛЬТУРЫ "КУЛЬТУРНО-ДОСУГОВЫЙ ЦЕНТР С. ТАТАРКА"</t>
  </si>
  <si>
    <t>МУНИЦИПАЛЬНОЕ КАЗЕННОЕ УЧРЕЖДЕНИЕ КУЛЬТУРЫ "КУЛЬТУРНО-ДОСУГОВЫЙ ЦЕНТР С. НАДЕЖДА"</t>
  </si>
  <si>
    <t>МУНИЦИПАЛЬНОЕ КАЗЕННОЕ УЧРЕЖДЕНИЕ КУЛЬТУРЫ "КУЛЬТУРНО-ДОСУГОВЫЙ ЦЕНТР С. ПЕЛАГИАДА"</t>
  </si>
  <si>
    <t>МУНИЦИПАЛЬНОЕ КАЗЕННОЕ УЧРЕЖДЕНИЕ КУЛЬТУРЫ "КУЛЬТУРНО-ДОСУГОВЫЙ ЦЕНТР С. ДУБОВКА"</t>
  </si>
  <si>
    <t>МУНИЦИПАЛЬНОЕ КАЗЕННОЕ УЧРЕЖДЕНИЕ "ФИЗКУЛЬТУРНО-СПОРТИВНЫЙ ЦЕНТР "ПАТРИОТ" ШПАКОВСКОГО МУНИЦИПАЛЬНОГО РАЙОНА СТАВРОПОЛЬСКОГО КРАЯ</t>
  </si>
  <si>
    <t>93.11 Деятельность спортивных объектов</t>
  </si>
  <si>
    <t>МУНИЦИПАЛЬНОЕ БЮДЖЕТНОЕ ОБЩЕОБРАЗОВАТЕЛЬНОЕ УЧРЕЖДЕНИЕ
"СРЕДНЯЯ ОБЩЕОБРАЗОВАТЕЛЬНАЯ ШКОЛА № 23" Г.МИХАЙЛОВСКА</t>
  </si>
  <si>
    <t>МУНИЦИПАЛЬНОЕ БЮДЖЕТНОЕ ДОШКОЛЬНОЕ ОБРАЗОВАТЕЛЬНОЕ УЧРЕЖДЕНИЕ "ДЕТСКИЙ САД № 35"</t>
  </si>
  <si>
    <t>МУНИЦИПАЛЬНОЕ БЮДЖЕТНОЕ ДОШКОЛЬНОЕ ОБРАЗОВАТЕЛЬНОЕ УЧРЕЖДЕНИЕ "ДЕТСКИЙ САД КОМБИНИРОВАННОГО ВИДА № 34"</t>
  </si>
  <si>
    <t>Шпаковский муниципальный округ</t>
  </si>
  <si>
    <t xml:space="preserve">356240, Ставропольский край, Шпаковский район, город Михайловск, ул Ленина, зд. 1 </t>
  </si>
  <si>
    <t>Министерство здравоохранения Ставропольского края</t>
  </si>
  <si>
    <t xml:space="preserve">356240, Ставропольский край, Шпаковский район, город Михайловск, ул Ленина, д. 1/11 </t>
  </si>
  <si>
    <t>10.01.2001</t>
  </si>
  <si>
    <t>16.12.1997</t>
  </si>
  <si>
    <t>ЛИКВИДИРОВАНО</t>
  </si>
  <si>
    <t xml:space="preserve">356242, Ставропольский край, Шпаковский район, город Михайловск, ул Ленина, двлд. 152а </t>
  </si>
  <si>
    <t>25.09.2008</t>
  </si>
  <si>
    <t>Министерство образования Ставропольского края</t>
  </si>
  <si>
    <t xml:space="preserve">356240, Ставропольский край, Шпаковский район, город Михайловск, ул Гагарина, д. 370 </t>
  </si>
  <si>
    <t xml:space="preserve">07.09.2006
</t>
  </si>
  <si>
    <t xml:space="preserve">356205, Ставропольский край, Шпаковский район, село Сенгилеевское, ул. Ленина, д.10 </t>
  </si>
  <si>
    <t>13.05.1999</t>
  </si>
  <si>
    <t xml:space="preserve">356220, Ставропольский край, Шпаковский район, село Надежда, Рабочая ул, двлд. 77 </t>
  </si>
  <si>
    <t>30.06.1998</t>
  </si>
  <si>
    <t xml:space="preserve">356242, Ставропольский край, Шпаковский район, город Михайловск, Почтовая ул, д. 79/1 </t>
  </si>
  <si>
    <t>15.03.2002</t>
  </si>
  <si>
    <t>Министерство труда и социальной защиты населения Ставропольского края</t>
  </si>
  <si>
    <t xml:space="preserve">356240, Ставропольский край, Шпаковский район, город Михайловск, Транспортный пер, двлд. 15 </t>
  </si>
  <si>
    <t>31.12.2003</t>
  </si>
  <si>
    <t>Управление Ветеринарии Ставропольского края</t>
  </si>
  <si>
    <t xml:space="preserve">Рынок услуг общего образования </t>
  </si>
  <si>
    <t>Рынок социальных услуг</t>
  </si>
  <si>
    <t>Рынок медицинских услуг</t>
  </si>
  <si>
    <t xml:space="preserve">Рынок племенного животноводства </t>
  </si>
  <si>
    <t>Рынок ритуальных услуг</t>
  </si>
  <si>
    <t>356240, Ставропольский край, Шпаковский район, город Михайловск, Транспортный пер, зд. 17</t>
  </si>
  <si>
    <t>24.07.1998</t>
  </si>
  <si>
    <t>Администрация Шпаковского муниципального округа Ставропольского края</t>
  </si>
  <si>
    <t xml:space="preserve">356240, Ставропольский край, Шпаковский район, город Михайловск, ул Фрунзе, зд. 9 </t>
  </si>
  <si>
    <t>02.09.1998</t>
  </si>
  <si>
    <t xml:space="preserve">Рынок дорожной деятельности </t>
  </si>
  <si>
    <t>МУНИЦИПАЛЬНОЕ УНИТАРНОЕ ПРЕДПРИЯТИЕ " ЖИЛИЩНО-ЭКСПЛУАТАЦИОННАЯ  КОМПАНИЯ ШПАКОВСКОГО МУНИЦИПАЛЬНОГО ОКРУГА СТАВРОПОЛЬСКОГО КРАЯ"</t>
  </si>
  <si>
    <t xml:space="preserve">ПРИВАТИЗАЦИЯ МУП "ЖЭК" ПУТЕМ ПРЕОБРАЗОВАНИЯ В ООО "ЖЭК" ЗАПИСЬ В ЕГРЮЛ 05.12.2024. </t>
  </si>
  <si>
    <t xml:space="preserve">Рынок выполнения работ по содержанию и текущему ремонту общего имущества собственников помещений в многоквартирном доме </t>
  </si>
  <si>
    <t xml:space="preserve">Прекращение деятельности: 22.11.2024. реорганизация путем  преобразования  в МКУ"Михайловское телевидение"  </t>
  </si>
  <si>
    <t>356242, Ставропольский край, Шпаковский район, город Михайловск, ул Ленина, двлд. 181</t>
  </si>
  <si>
    <t xml:space="preserve">24.05.2010
</t>
  </si>
  <si>
    <t xml:space="preserve">Сфера наружной рекламы </t>
  </si>
  <si>
    <t>356240, Ставропольский край, Шпаковский район, город Михайловск, Октябрьская ул, двлд. 134</t>
  </si>
  <si>
    <t>Рынок розничной торговли</t>
  </si>
  <si>
    <t xml:space="preserve">356240, Ставропольский край, Шпаковский район, город Михайловск, Почтовая ул, д. 2а </t>
  </si>
  <si>
    <t xml:space="preserve">356240, Ставропольский край, Шпаковский район, город Михайловск, ул. Фрунзе, д. 9 </t>
  </si>
  <si>
    <t>06.02.2015</t>
  </si>
  <si>
    <t>Рынок архитектурно-строительного проектирования</t>
  </si>
  <si>
    <t>Дата прекращения деятельности: 08.10.2024</t>
  </si>
  <si>
    <t>это был ГУП СК "Коммунальник" в с.Пелагиада. Дата прекращения деятельности: 08.10.2024</t>
  </si>
  <si>
    <t xml:space="preserve">356212, Ставропольский край, Шпаковский район, село Казинка, ул. Ленина, д.71 </t>
  </si>
  <si>
    <t>Администрация МО Казинского Сельсовета</t>
  </si>
  <si>
    <t xml:space="preserve">356200, Ставропольский край, Шпаковский район, село Пелагиада, ул. Ленина, зд. 94 </t>
  </si>
  <si>
    <t>28.03.2001</t>
  </si>
  <si>
    <t>Министрество имущественных отношений Ставропольского края</t>
  </si>
  <si>
    <t xml:space="preserve">356230, Ставропольский край, Шпаковский район, село Татарка, ул. Ленина, д.59/3 </t>
  </si>
  <si>
    <t>26.02.2013</t>
  </si>
  <si>
    <t xml:space="preserve">356210, Ставропольский край, Шпаковский район, село Дубовка, Шоссейная ул., д.4 </t>
  </si>
  <si>
    <t>14.03.2006</t>
  </si>
  <si>
    <t xml:space="preserve">356232, Ставропольский край, Шпаковский район, станица Темнолесская, Подгорная ул, д. 35/2 </t>
  </si>
  <si>
    <t>30.12.2003</t>
  </si>
  <si>
    <t>365240, Ставропольский край, г.Михайловск, ул.Кузьминовская,3</t>
  </si>
  <si>
    <t>17.10.2002</t>
  </si>
  <si>
    <t>Рынок услуг дошкольного образования</t>
  </si>
  <si>
    <t xml:space="preserve"> 356240, Ставропольский край, Шпаковский район, г. Михайловск, ул. Ленина, д. 138/1</t>
  </si>
  <si>
    <t>18.10.2002</t>
  </si>
  <si>
    <t>356240, Ставропольский край, Шпаковский район, г. Михайловск, ул. Ленина, д. 163А</t>
  </si>
  <si>
    <t>21.10.2002</t>
  </si>
  <si>
    <t>356244, Ставропольский край, Шпаковский район, г. Михайловскул. Карла Маркса 144,</t>
  </si>
  <si>
    <t>22.10.2002</t>
  </si>
  <si>
    <t>356244, Российская Федерация, Ставропольский край, Шпаковский район, г. Михайловск, ул. Пушкина, 37</t>
  </si>
  <si>
    <t>23.10.2002</t>
  </si>
  <si>
    <t>356241 Ставропольский край, Шпаковский район, г. Михайловск, СНИИСХ</t>
  </si>
  <si>
    <t>28.10.2002</t>
  </si>
  <si>
    <t>Ставропольский край Шпаковский район г.Михайловскул. Комсомольская д.24А</t>
  </si>
  <si>
    <t>04.11.2002</t>
  </si>
  <si>
    <t>ул. Комсомольская д.24А</t>
  </si>
  <si>
    <t>19.11.2002</t>
  </si>
  <si>
    <t>356244, Ставропольский край, Шпаковский район, г.Михайловск, ул. Пушкина, № 59а</t>
  </si>
  <si>
    <t>20.11.2002</t>
  </si>
  <si>
    <t>356244, Ставропольский край, Шпаковский район, г. Михайловск, ул. Пушкина, 5</t>
  </si>
  <si>
    <t>03.12.2002</t>
  </si>
  <si>
    <t>356244, Ставропольский край, Шпаковский район, г. Михайловск, ул. Маяковского, 27</t>
  </si>
  <si>
    <t>17.12.2002</t>
  </si>
  <si>
    <t>365240 Ставропольский край, Шпаковский район, г.Михайловск, ул.Кирова,3</t>
  </si>
  <si>
    <t>24.12.2002</t>
  </si>
  <si>
    <t>Ставропольский край, Шпаковский район, г. Михайловск, заезд Степной, 22 а</t>
  </si>
  <si>
    <t>27.12.2006</t>
  </si>
  <si>
    <t> Ставропольский край, Шпаковский район, г. Михайловск, ул. Октябрьская, 100а.</t>
  </si>
  <si>
    <t>02.09.2011</t>
  </si>
  <si>
    <t>356220, Ставропольский край, Шпаковский район, село Надежда, ул. Орджоникидзе, дом 66а</t>
  </si>
  <si>
    <t>14.01.2016</t>
  </si>
  <si>
    <t>356246, Ставропольский край, Шпаковский район, г.Михайловск, ул.Прекрасная, д.10</t>
  </si>
  <si>
    <t>27.07.2018</t>
  </si>
  <si>
    <t xml:space="preserve">ул. Октябрьская, 318
г. Михайловск,
Шпаковский район, Ставропольский край, 356240
</t>
  </si>
  <si>
    <t>23.12.2002</t>
  </si>
  <si>
    <t>Рынок услуг начального общего образования</t>
  </si>
  <si>
    <t>356244, Ставропольский край, Шпаковский район, город Михайловск, улица Гагарина, 79</t>
  </si>
  <si>
    <t>11.10.2002</t>
  </si>
  <si>
    <t>Рынок услуг среднего общего образования</t>
  </si>
  <si>
    <t xml:space="preserve">356220, Ставропольский край, Шпаковский район, с. Надежда, ул. Рабочая, 3а </t>
  </si>
  <si>
    <t>16.10.2022</t>
  </si>
  <si>
    <t>356210 Ставропольский край, Шпаковский район, с. Дубовка, ул. Кирова 1</t>
  </si>
  <si>
    <t>17.10.2022</t>
  </si>
  <si>
    <t xml:space="preserve">356243, Ставропольский край
Шпаковский район, 
г. Михайловск,
ул. Войкова, № 567/4
</t>
  </si>
  <si>
    <t>356233, Ставропольский край, Шпаковский район, п. Цимлянский , ул. Школьная 2</t>
  </si>
  <si>
    <t>356240, Ставропольский край, Шпаковский район, г. Михайловск, ул. Пушкина, 51</t>
  </si>
  <si>
    <t>31.10.2002</t>
  </si>
  <si>
    <t>356240, Ставропольский край, Шпаковский районг.Михайловск, ул.Октябрьская, д.318</t>
  </si>
  <si>
    <t xml:space="preserve">356236 Ставропольский край, Шпаковский район, с. Верхнерусское, 
ул. Подгорная , 154   
</t>
  </si>
  <si>
    <t>12.11.2002</t>
  </si>
  <si>
    <t>356212 Ставропольский край, Шпаковский район с.Казинка ул.Ленина 119</t>
  </si>
  <si>
    <t>18.12.2002</t>
  </si>
  <si>
    <t>356205, Ставропольский край,  Шпаковский район, с. Сенгилеевское, улица Комсомольская, №77</t>
  </si>
  <si>
    <t>19.12.2002</t>
  </si>
  <si>
    <t>356240, Ставропольский край, Шпаковский район, г. Михайловск, ул. Шпака, 26</t>
  </si>
  <si>
    <t>08.01.2003</t>
  </si>
  <si>
    <t>356241 Ставропольский край, г.Михайловск, ул.Никонова, 49/1</t>
  </si>
  <si>
    <t>03.07.2007</t>
  </si>
  <si>
    <t>356246, Ставропольский край, Шпаковский район, г.Михайловск, ул.Прекрасная, 28</t>
  </si>
  <si>
    <t>20.02.2019</t>
  </si>
  <si>
    <t>356240, Ставропольский край, Шпаковский район, г. Михайловск, ул. Ленина, 100</t>
  </si>
  <si>
    <t>356240, Ставропольский край, Шпаковский район, г.Михайловск, ул.Гагарина, д.316</t>
  </si>
  <si>
    <t>356240, Ставропольский край, Шпаковский р, г. Михайловск, ул. Ленина, 113</t>
  </si>
  <si>
    <t>04.12.2002</t>
  </si>
  <si>
    <t xml:space="preserve">356212, Ставропольский край, 
Шпаковский район с. Казинка, 
4,1 км автодороги х. Богатый- с. Казинка
</t>
  </si>
  <si>
    <t>356240 Ставропольский край, Шпаковский район, г.Михайловск, ул.Гагарина, 368</t>
  </si>
  <si>
    <t>356240, Ставропольский край, Шпаковский район, г. Михайловск, ул. Октябрьская, 319/3</t>
  </si>
  <si>
    <t>356233 Ставропольский край, Шпаковский район, п. Цимлянский, ул. Школьная, д.8</t>
  </si>
  <si>
    <t>356205 Ставропольский край, Шпаковский район, с.Сенгилеевское улица Пирогова 35 а.</t>
  </si>
  <si>
    <t>356221 Ставропольский край, Шпаковский район, х. Верхнеегорлыкский, ул. Шолохова, 32</t>
  </si>
  <si>
    <t>356200,Ставропольский край, Шпаковский район, с. Пелагиада, ул. Калинина,173</t>
  </si>
  <si>
    <t>356204, Ставропольский край, Шпаковский район, ст.Новомарьевская, пер.Молодежный, 6</t>
  </si>
  <si>
    <t xml:space="preserve"> 356206, Ставропольский край, Шпаковский район, п.Приозерный, ул.Шоссейная, 46</t>
  </si>
  <si>
    <t>16.10.2002</t>
  </si>
  <si>
    <t>356231,Ставропольский край, Шпаковский район,с.Татарка,ул.Гагарина,7</t>
  </si>
  <si>
    <t>МУНИЦИПАЛЬНОЕ БЮДЖЕТНОЕ ДОШКОЛЬНОЕ ОБРАЗОВАТЕЛЬНОЕ УЧРЕЖДЕНИЕ "ДЕТСКИЙ САД № 8"</t>
  </si>
  <si>
    <t>356203, Ставропольский край Шпаковский м.о Шпаковский, х.Нижнерусский, ул. Центральная д 20</t>
  </si>
  <si>
    <t>19.07.2023</t>
  </si>
  <si>
    <t>356200, Ставропольский край, Шпаковский район, с. Пелагиада, ул. Ленина 169</t>
  </si>
  <si>
    <t xml:space="preserve">356200, Ставропольский край, Шпаковский район, 
село Пелагиада, улица Ленина, 71
</t>
  </si>
  <si>
    <t>356232, СК, Шпаковский район, ст-ца Темнолесская Ул. Кочубеевская, 1</t>
  </si>
  <si>
    <t>356231Ставропольский край,Шпаковский район. село Татарка,улица Казачья №26</t>
  </si>
  <si>
    <t>Ставропольский край Шпаковский район, х. Демино, ул. Ленина, 44</t>
  </si>
  <si>
    <t>356212, РФ, Ставропольский край, Шпаковский район, с.Казинка, ул.Ленина, №75</t>
  </si>
  <si>
    <t>27.12.2002</t>
  </si>
  <si>
    <t>356220 Ставропольский край ,Шпаковский район, с. Надежда ,переулок Больничный 6</t>
  </si>
  <si>
    <t>05.01.2003</t>
  </si>
  <si>
    <t>356210, Ставропольский край, Шпаковский район, с.Дубовка, ул.Кирова, 18/1</t>
  </si>
  <si>
    <t>11.01.2012</t>
  </si>
  <si>
    <t>356200, Россия, Ставропольский край, Шпаковский район,                    с. Пелагиада, ул. Партизанская, 17</t>
  </si>
  <si>
    <t>09.10.2002</t>
  </si>
  <si>
    <t xml:space="preserve"> 356228,Ставропольский край, Шпаковский район, поселок Новый Бешпагир,улица Школьная, 13</t>
  </si>
  <si>
    <t xml:space="preserve">Ставропольский край, Шпаковский район, с.Татарка, ул.Ленина, 112
индекс 356231
</t>
  </si>
  <si>
    <t>356204, Ставропольский край, Шпаковский район, ст. Новомарьевская, ул. Свердлова, 42</t>
  </si>
  <si>
    <t xml:space="preserve"> 356231 Ставропольский край, Шпаковский район, с. Татарка, ул. З. Космодемьянской 16</t>
  </si>
  <si>
    <t>24.10.2002</t>
  </si>
  <si>
    <t>356220, Ставропольский край, Шпаковский район, с. Надежда, ул. Раздольная, 1</t>
  </si>
  <si>
    <t>29.10.2002</t>
  </si>
  <si>
    <t>356201, Ставропольский край, Шпаковский район, с. Пелагиада ул. Садовая 26</t>
  </si>
  <si>
    <t xml:space="preserve">356235, Ставропольский край, Шпаковский район,
 х. Демиино, пер. Школьный 1
</t>
  </si>
  <si>
    <t>356246, Ставропольский край, Шпаковский район, г.Михайловск, ул. Александра Грибоедова, д. 7</t>
  </si>
  <si>
    <t>28.09.2021</t>
  </si>
  <si>
    <t>356240, Ставропольский край, Шпаковский район, г. Михайловск, ул. Ленина 206</t>
  </si>
  <si>
    <t>10.02.2020</t>
  </si>
  <si>
    <t>356246 Ставропольский край, Шпаковский район, город Михайловск, улица Архитектурная, 37</t>
  </si>
  <si>
    <t>14.02.2020</t>
  </si>
  <si>
    <t>МУНИЦИПАЛЬНОЕ БЮДЖЕТНОЕ ОБЩЕОБРАЗОВАТЕЛЬНОЕ УЧРЕЖДЕНИЕ "СРЕДНЯЯ ОБЩЕОБРАЗОВАТЕЛЬНАЯ ШКОЛА № 25" Г.МИХАЙЛОВСКА</t>
  </si>
  <si>
    <t>356246 Ставропольский край Шпаковский район г. Михайловск ул. Прекрасная 2</t>
  </si>
  <si>
    <t>27.07.2023</t>
  </si>
  <si>
    <t>МУНИЦИПАЛЬНОЕ БЮДЖЕТНОЕ ДОШКОЛЬНОЕ ОБРАЗОВАТЕЛЬНОЕ УЧРЕЖДЕНИЕ "ДЕТСКИЙ САД  № 36"</t>
  </si>
  <si>
    <t>356245 Ставропольский край, Шпаковский район, г.Михайловск, ул. Ярославская, д 52</t>
  </si>
  <si>
    <t>07.12.2022</t>
  </si>
  <si>
    <t xml:space="preserve">356240, Ставропольский край, Шпаковский район, город Михайловск, ул Гагарина, зд. 368 </t>
  </si>
  <si>
    <t>356240, Ставропольский край, Шпаковский район, г. Михайловк, ул. Гагарина, 427</t>
  </si>
  <si>
    <t>Организация ликвидирована 26 августа 2021 г.</t>
  </si>
  <si>
    <t xml:space="preserve">356240, Ставропольский край, Шпаковский район, город Михайловск, ул Ленина, зд. 113 </t>
  </si>
  <si>
    <t>17.01.2012</t>
  </si>
  <si>
    <t>Рынок дополнительного образования</t>
  </si>
  <si>
    <t>356242, г. Михайловск, ул. Ленина, д.181</t>
  </si>
  <si>
    <t>07.02.20218</t>
  </si>
  <si>
    <t>Издание книг, периодических публикаций и другие виды издательской деятельности</t>
  </si>
  <si>
    <t>Ставропольский край, Шпаковский район, п. Цимлянский, ул. Советская, 10а</t>
  </si>
  <si>
    <t>27.06.2018г</t>
  </si>
  <si>
    <t>36.0 Забор, очистка и распределение воды</t>
  </si>
  <si>
    <t>22.01.2014</t>
  </si>
  <si>
    <t>09.03.2017</t>
  </si>
  <si>
    <t>356245, Ставропольский край, Шпаковский район, город Михайловск, ул Гоголя, зд. 26/10 </t>
  </si>
  <si>
    <t xml:space="preserve">356242, Ставропольский край, Шпаковский район, город Михайловск, ул Ленина, двлд. 175 </t>
  </si>
  <si>
    <t>Рынок услуг</t>
  </si>
  <si>
    <t>Организация ликвидирована 9 июня 2023 г.</t>
  </si>
  <si>
    <t>АДМИНИСТРАЦИЯ ШПАКОВСКОГО МУНИЦИПАЛЬНОГО ОКРУГА СТАВРОПОЛЬСКОГО КРАЯ</t>
  </si>
  <si>
    <t xml:space="preserve">356240, Ставропольский край, Шпаковский район, город Михайловск, Кузьминовская ул, зд. 2 </t>
  </si>
  <si>
    <t>30.08.1999</t>
  </si>
  <si>
    <t>04.12.2006</t>
  </si>
  <si>
    <t>356240, Ставропольский край, Шпаковский район, г. Михайловск, ул. Ленина, зд. 100</t>
  </si>
  <si>
    <t>26.02.2015</t>
  </si>
  <si>
    <t xml:space="preserve">356240, Ставропольский край, Шпаковский район, город Михайловск, ул Гагарина, зд. 435 </t>
  </si>
  <si>
    <t xml:space="preserve">356200, Ставропольский край, Шпаковский район, село Пелагиада, Школьная ул, д. 17 </t>
  </si>
  <si>
    <t>22.12.1999</t>
  </si>
  <si>
    <t xml:space="preserve">356242, Ставропольский край, Шпаковский район, город Михайловск, ул Ленина, д. 171 </t>
  </si>
  <si>
    <t>Ставропольский край, Шпаковский район, ст-ца Новомарьевская, ул. Свердлова, д. 4</t>
  </si>
  <si>
    <t>05.06.2000</t>
  </si>
  <si>
    <t>356232, Ставропольский край, Шпаковский район, станица Темнолесская, ул.Центральная, 129</t>
  </si>
  <si>
    <t>22.11.2006</t>
  </si>
  <si>
    <t xml:space="preserve">Ставропольский край, Шпаковский район, п. Цимлянский, ул. Ленина, д. 10. </t>
  </si>
  <si>
    <t>Ставропольский край, Шпаковский р-н, село Сенгилеевское, ул Пирогова, д 34Б</t>
  </si>
  <si>
    <t xml:space="preserve">356230, Ставропольский край, Шпаковский район, село Татарка, ул Минина, зд. 2а </t>
  </si>
  <si>
    <t>Ставропольский край, Шпаковский р-н, село Верхнерусское, ул Подгорная, д 152</t>
  </si>
  <si>
    <t>31.05.1999</t>
  </si>
  <si>
    <t>Ставропольский край, Шпаковский р-н, село Казинка, ул Ленина, д 73</t>
  </si>
  <si>
    <t>08.06.2000</t>
  </si>
  <si>
    <t>16.04.1998</t>
  </si>
  <si>
    <t>356235, Ставропольский край, м. о. Шпаковский, х. Демино, ул. Советская, зд. 29</t>
  </si>
  <si>
    <t xml:space="preserve">356220, Ставропольский край, Шпаковский район, село Надежда, Комсомольская ул, зд. 14а </t>
  </si>
  <si>
    <t>10.11.2011</t>
  </si>
  <si>
    <t xml:space="preserve">356200, Ставропольский край, Шпаковский район, село Пелагиада, ул. Ленина, зд. 67 </t>
  </si>
  <si>
    <t>09.12.2011</t>
  </si>
  <si>
    <t xml:space="preserve">356210, Ставропольский край, Шпаковский район, село Дубовка, ул. Кирова, д.1а </t>
  </si>
  <si>
    <t>30.12.2011</t>
  </si>
  <si>
    <t>Ставропольский край, Шпаковский р-н, г Михайловск, ул Ленина, д 113</t>
  </si>
  <si>
    <t>14.02.2005</t>
  </si>
  <si>
    <t>08.08.2017</t>
  </si>
  <si>
    <t xml:space="preserve">356240, Ставропольский край, Шпаковский р-н, г Михайловск, ул Фрунзе, зд. 9 </t>
  </si>
  <si>
    <t>08.06.2021</t>
  </si>
  <si>
    <t>30.04.2020</t>
  </si>
  <si>
    <t>по состоянию на 01.01.2026</t>
  </si>
  <si>
    <t>МУНИЦИПАЛЬНОЕ БЮДЖЕТНОЕ ОБЩЕОБРАЗОВАТЕЛЬНОЕ УЧРЕЖДЕНИЕ "СРЕДНЯЯ ОБЩЕОБРАЗОВАТЕЛЬНАЯ ШКОЛА № 22" Г.МИХАЙЛОВСКА</t>
  </si>
  <si>
    <t>356245, Ставропольский край, Шпаковский р-н, г Михайловск, Локомотивная ул, зд. 83/3</t>
  </si>
  <si>
    <t>20.01. 2025 </t>
  </si>
  <si>
    <t>356240, Ставропольский край, Шпаковский район, г. Михайловск, ул. Октябрьская, 299</t>
  </si>
  <si>
    <t>МУНИЦИПАЛЬНОЕ КАЗЕННОЕ УЧРЕЖДЕНИЕ КУЛЬТУРЫ "ЦЕНТРАЛИЗОВАННАЯ БИБЛИОТЕЧНАЯ СИСТЕМА ШПАКОВСКОГО МУНИЦИПАЛЬНОГО ОКРУГА"</t>
  </si>
  <si>
    <t>наименование изменено на основании Решения Думы Шпаковского муниципального округа Ставропольского края от 16.12.2020г. № 68</t>
  </si>
  <si>
    <t>МУНИЦИПАЛЬНОЕ КАЗЕННОЕ УЧРЕЖДЕНИЕ КУЛЬТУРЫ "МИХАЙЛОВСКИЙ ИСТОРИКО-КРАЕВЕДЧЕСКИЙ МУЗЕЙ ИМ. Н. Г. ЗАВГОРОДНЕГО"</t>
  </si>
  <si>
    <t>МУНИЦИПАЛЬНОЕ КАЗЕННОЕ УЧРЕЖДЕНИЕ КУЛЬТУРЫ "КУЛЬТУРНО-ДОСУГОВЫЙ ЦЕНТР СТ.НОВОМАРЬЕВСКОЙ"</t>
  </si>
  <si>
    <t>наименование изменено  на основании Решения Думы Шпаковского муниципального округа Ставропольского края от 16.12.2020г. № 68</t>
  </si>
  <si>
    <t>МУНИЦИПАЛЬНОЕ КАЗЕННОЕ УЧРЕЖДЕНИЕ КУЛЬТУРЫ "КУЛЬТУРНО-ДОСУГОВЫЙ ЦЕНТР СТ.ТЕМНОЛЕССКОЙ"</t>
  </si>
  <si>
    <t>МУНИЦИПАЛЬНОЕ КАЗЕННОЕ УЧРЕЖДЕНИЕ КУЛЬТУРЫ "КУЛЬТУРНО-ДОСУГОВЫЙ ЦЕНТР П.ЦИМЛЯНСКИЙ"</t>
  </si>
  <si>
    <t>МУНИЦИПАЛЬНОЕ КАЗЕННОЕ УЧРЕЖДЕНИЕ КУЛЬТУРЫ "КУЛЬТУРНО-ДОСУГОВЫЙ ЦЕНТР С.СЕНГИЛЕЕВСКОГО"</t>
  </si>
  <si>
    <t>МУНИЦИПАЛЬНОЕ КАЗЕННОЕ УЧРЕЖДЕНИЕ КУЛЬТУРЫ "КУЛЬТУРНО-ДОСУГОВЫЙ ЦЕНТР С. ВЕРХНЕРУССКОГО"</t>
  </si>
  <si>
    <t>МУНИЦИПАЛЬНОЕ КАЗЕННОЕ УЧРЕЖДЕНИЕ КУЛЬТУРЫ "КУЛЬТУРНО-ДОСУГОВЫЙ ЦЕНТР  С.КАЗИНКА"</t>
  </si>
  <si>
    <t>МУНИЦИПАЛЬНОЕ КАЗЕННОЕ УЧРЕЖДЕНИЕ КУЛЬТУРЫ "КУЛЬТУРНО-ДОСУГОВЫЙ ЦЕНТР Х.ДЕМИНО"</t>
  </si>
  <si>
    <t>МУНИЦИПАЛЬНОЕ КАЗЕННОЕ УЧРЕЖДЕНИЕ КУЛЬТУРЫ "ОРГАНИЗАЦИОННО-МЕТОДИЧЕСКИЙ ЦЕНТР ШПАКОВСКОГО МУНИЦИПАЛЬНОГО ОКРУГА"</t>
  </si>
  <si>
    <t xml:space="preserve">36.00.2 Распределение воды для питьевых и промышленных нужд. </t>
  </si>
  <si>
    <t> прекращение деятельности 24.12.2024. реорганизация путем преобразования в МБУ "Ритуал"</t>
  </si>
  <si>
    <t xml:space="preserve">МУНИЦИПАЛЬНОЕ БЮДЖЕТНОЕ УЧРЕЖДЕНИЕ ШПАКОВСКОГО МУНИЦИПАЛЬНОГО ОКРУГА СТАВРОПОЛЬСКОГО КРАЯ  "РИТУАЛ" </t>
  </si>
  <si>
    <t>МУНИЦИПАЛЬНОЕ УНИТАРНОЕ ПРЕДПРИЯТИЕ "РИТУАЛ" ГОРОДА МИХАЙЛОВСКА</t>
  </si>
  <si>
    <t>МУНИЦИПАЛЬНОЕ БЮДЖЕТНОЕ УЧРЕЖДЕНИЕ ШПАКОВСКОГО МУНИЦИПАЛЬНОГО ОКРУГА СТАВРОПОЛЬСКОГО КРАЯ "ЖИЛИЩНО-КОММУНАЛЬНОЕ ХОЗЯЙСТВО"</t>
  </si>
  <si>
    <t>МУНИЦИПАЛЬНОЕ УНИТАРНОЕ ПРЕДПРИЯТИЕ "ЖИЛИЩНО-КОММУНАЛЬНОЕ ХОЗЯЙСТВО ГОРОДА МИХАЙЛОВСКА"</t>
  </si>
  <si>
    <t>прекращение деятельности 27.12.2024. реорганизация путем преобразования из МУП "ЖКХ"в МБУ "ЖКХ"</t>
  </si>
  <si>
    <t>МУНИЦИПАЛЬНОЕ КАЗЕННОЕ УЧРЕЖДЕНИЕ ШПАКОВСКОГО МУНИЦИПАЛЬНОГО ОКРУГА СТАВРОПОЛЬСКОГО КРАЯ "МИХАЙЛОВСКОЕ ТЕЛЕВИДЕНИЕ"</t>
  </si>
  <si>
    <t>60.20 Деятельность в области телевизионного вещания</t>
  </si>
  <si>
    <t>Сфера телевизионного вещания</t>
  </si>
  <si>
    <t>дата прекращения деятельности 29.12.25г</t>
  </si>
  <si>
    <t>дата прекращения деятельности: 12.10.2023</t>
  </si>
  <si>
    <t>Дата прекращения деятельности:    19.07.2024</t>
  </si>
  <si>
    <t>Комитет по культуре администрации Шпаковского муниципального округа Ставропольского края (КК АШМО)</t>
  </si>
  <si>
    <t>93.29 Деятельность по организации отдыха и развлечений прочая</t>
  </si>
  <si>
    <t>МУНИЦИПАЛЬНОЕ БЮДЖЕТНОЕ ДОШКОЛЬНОЕ ОБРАЗОВАТЕЛЬНОЕ УЧРЕЖДЕНИЕ "ДЕТСКИЙ САД № 18"</t>
  </si>
  <si>
    <t>Постанорвление администрации Шпаковского муниципального округа СК от 22.10.2024 № 1441</t>
  </si>
  <si>
    <t>МУНИЦИПАЛЬНОЕ БЮДЖЕТНОЕ ДОШКОЛЬНОЕ ОБРАЗОВАТЕЛЬНОЕ УЧРЕЖДЕНИЕ "ДЕТСКИЙ САД № 9"</t>
  </si>
  <si>
    <t>МУНИЦИПАЛЬНОЕ БЮДЖЕТНОЕ ДОШКОЛЬНОЕ ОБРАЗОВАТЕЛЬНОЕ УЧРЕЖДЕНИЕ "ДЕТСКИЙ САД №21"</t>
  </si>
  <si>
    <t>МУНИЦИПАЛЬНОЕ БЮДЖЕТНОЕ ДОШКОЛЬНОЕ ОБРАЗОВАТЕЛЬНОЕ УЧРЕЖДЕНИЕ "ДЕТСКИЙ САД № 5"</t>
  </si>
  <si>
    <t>МУНИЦИПАЛЬНОЕ БЮДЖЕТНОЕ ДОШКОЛЬНОЕ ОБРАЗОВАТЕЛЬНОЕ УЧРЕЖДЕНИЕ "ДЕТСКИЙ САД № 11"</t>
  </si>
  <si>
    <t>МУНИЦИПАЛЬНОЕ БЮДЖЕТНОЕ ДОШКОЛЬНОЕ ОБРАЗОВАТЕЛЬНОЕ УЧРЕЖДЕНИЕ "ДЕТСКИЙ САД №13"</t>
  </si>
  <si>
    <t>МУНИЦИПАЛЬНОЕ БЮДЖЕТНОЕ ДОШКОЛЬНОЕ ОБРАЗОВАТЕЛЬНОЕ УЧРЕЖДЕНИЕ "ДЕТСКИЙ САД № 23"</t>
  </si>
  <si>
    <t>МУНИЦИПАЛЬНОЕ БЮДЖЕТНОЕ ДОШКОЛЬНОЕ ОБРАЗОВАТЕЛЬНОЕ УЧРЕЖДЕНИЕ "ДЕТСКИЙ САД № 19"</t>
  </si>
  <si>
    <t>МУНИЦИПАЛЬНОЕ БЮДЖЕТНОЕ ДОШКОЛЬНОЕ ОБРАЗОВАТЕЛЬНОЕ УЧРЕЖДЕНИЕ "ДЕТСКИЙ САД №32"</t>
  </si>
  <si>
    <t>МУНИЦИПАЛЬНОЕ БЮДЖЕТНОЕ ДОШКОЛЬНОЕ ОБРАЗОВАТЕЛЬНОЕ УЧРЕЖДЕНИЕ "ДЕТСКИЙ САД № 16"</t>
  </si>
  <si>
    <t>МУНИЦИПАЛЬНОЕ БЮДЖЕТНОЕ ДОШКОЛЬНОЕ ОБРАЗОВАТЕЛЬНОЕ УЧРЕЖДЕНИЕ "ДЕТСКИЙ САД № 7"</t>
  </si>
  <si>
    <t>МУНИЦИПАЛЬНОЕ БЮДЖЕТНОЕ ДОШКОЛЬНОЕ ОБРАЗОВАТЕЛЬНОЕ УЧРЕЖДЕНИЕ "ДЕТСКИЙ САД № 14"</t>
  </si>
  <si>
    <t>МУНИЦИПАЛЬНОЕ БЮДЖЕТНОЕ ДОШКОЛЬНОЕ ОБРАЗОВАТЕЛЬНОЕ УЧРЕЖДЕНИЕ "ДЕТСКИЙ САД №10"</t>
  </si>
  <si>
    <t>МУНИЦИПАЛЬНОЕ БЮДЖЕТНОЕ ДОШКОЛЬНОЕ ОБРАЗОВАТЕЛЬНОЕ УЧРЕЖДЕНИЕ "ДЕТСКИЙ САД № 12"</t>
  </si>
  <si>
    <t>МУНИЦИПАЛЬНОЕ БЮДЖЕТНОЕ ДОШКОЛЬНОЕ ОБРАЗОВАТЕЛЬНОЕ УЧРЕЖДЕНИЕ "ДЕТСКИЙ САД № 24 С.ДУБОВКА"</t>
  </si>
  <si>
    <t>МУНИЦИПАЛЬНОЕ БЮДЖЕТНОЕ ОБЩЕОБРАЗОВАТЕЛЬНОЕ УЧРЕЖДЕНИЕ "СРЕДНЯЯ ОБЩЕОБРАЗОВАТЕЛЬНАЯ ШКОЛА №6"</t>
  </si>
  <si>
    <t>МУНИЦИПАЛЬНОЕ БЮДЖЕТНОЕ ОБЩЕОБРАЗОВАТЕЛЬНОЕ УЧРЕЖДЕНИЕ "ОСНОВНАЯ ОБЩЕОБРАЗОВАТЕЛЬНАЯ ШКОЛА № 21"</t>
  </si>
  <si>
    <t>МУНИЦИПАЛЬНОЕ БЮДЖЕТНОЕ ОБЩЕОБРАЗОВАТЕЛЬНОЕ УЧРЕЖДЕНИЕ "СРЕДНЯЯ ОБЩЕОБРАЗОВАТЕЛЬНАЯ ШКОЛА №10 ИМ. ГЕРОЯ РОССИИ А. Р. САВЧЕНКО"</t>
  </si>
  <si>
    <t>МУНИЦИПАЛЬНОЕ БЮДЖЕТНОЕ ОБЩЕОБРАЗОВАТЕЛЬНОЕ УЧРЕЖДЕНИЕ "СРЕДНЯЯ ОБЩЕОБРАЗОВАТЕЛЬНАЯ ШКОЛА № 11"</t>
  </si>
  <si>
    <t>МУНИЦИПАЛЬНОЕ БЮДЖЕТНОЕ ОБЩЕОБРАЗОВАТЕЛЬНОЕ УЧРЕЖДЕНИЕ "СРЕДНЯЯ ОБЩЕОБРАЗОВАТЕЛЬНАЯ ШКОЛА № 17"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</si>
  <si>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</si>
  <si>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 14" ИМЕНИ В.И.СЛЯДНЕВОЙ</t>
  </si>
  <si>
    <t>МУНИЦИПАЛЬНОЕ БЮДЖЕТНОЕ ОБЩЕОБРАЗОВАТЕЛЬНОЕ УЧРЕЖДЕНИЕ "СРЕДНЯЯ ОБЩЕОБРАЗОВАТЕЛЬНАЯ ШКОЛА №7"</t>
  </si>
  <si>
    <t>МУНИЦИПАЛЬНОЕ БЮДЖЕТНОЕ ОБЩЕОБРАЗОВАТЕЛЬНОЕ УЧРЕЖДЕНИЕ "СРЕДНЯЯ ОБЩЕОБРАЗОВАТЕЛЬНАЯ ШКОЛА №18"</t>
  </si>
  <si>
    <t>Прекратило деятельность путем реорганизации в форме преобразования с 17 января 2025 г. (МБУ "Золушка")</t>
  </si>
  <si>
    <t>МУНИЦИПАЛЬНОЕ БЮДЖЕТНОЕ УЧРЕЖДЕНИЕ ШПАКОВСКОГО МУНИЦИПАЛЬНОГОГО ОКРУГА СТАВРОПОЛЬСКОГО КРАЯ «ЗОЛУШКА»</t>
  </si>
  <si>
    <t xml:space="preserve">81.29 деятельность по чистке и уборке прочая </t>
  </si>
  <si>
    <t>Рынок выполнения работ по благоустройству городской среды</t>
  </si>
  <si>
    <t>Рынок услуг специального профессионального обучения</t>
  </si>
  <si>
    <t>27.12.2024</t>
  </si>
  <si>
    <t>Дата внесения в ЕГРЮЛ 20.01. 2025 </t>
  </si>
  <si>
    <t>Дата внесения в ЕГРЮЛ 20.01.2025 </t>
  </si>
  <si>
    <t>20.01.2025 </t>
  </si>
  <si>
    <t>Дата внесения в ЕГРЮЛ 27.12.2024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</si>
</sst>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[$-419]General"/>
    <numFmt numFmtId="166" formatCode="_-* #,##0.00_-;\-* #,##0.00_-;_-* \-??_-;_-@_-"/>
    <numFmt numFmtId="167" formatCode="0.00;[Red]0.00"/>
    <numFmt numFmtId="168" formatCode="0;[Red]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name val="Arial Cyr"/>
      <charset val="204"/>
    </font>
    <font>
      <sz val="11"/>
      <color rgb="FF000000"/>
      <name val="Calibri"/>
      <family val="2"/>
      <charset val="1"/>
    </font>
    <font>
      <sz val="10"/>
      <color theme="4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color theme="5"/>
      <name val="Times New Roman"/>
      <family val="1"/>
      <charset val="204"/>
    </font>
    <font>
      <sz val="10"/>
      <color theme="5"/>
      <name val="Times New Roman"/>
      <family val="1"/>
      <charset val="204"/>
    </font>
    <font>
      <sz val="9"/>
      <color theme="5"/>
      <name val="Times New Roman"/>
      <family val="1"/>
      <charset val="204"/>
    </font>
    <font>
      <sz val="10"/>
      <color rgb="FFB9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5" fillId="0" borderId="0"/>
    <xf numFmtId="0" fontId="1" fillId="0" borderId="0"/>
    <xf numFmtId="165" fontId="6" fillId="0" borderId="0"/>
    <xf numFmtId="0" fontId="9" fillId="0" borderId="0" applyBorder="0" applyProtection="0"/>
    <xf numFmtId="164" fontId="1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19" fillId="0" borderId="0"/>
    <xf numFmtId="166" fontId="6" fillId="0" borderId="0" applyBorder="0" applyProtection="0"/>
    <xf numFmtId="0" fontId="3" fillId="0" borderId="0"/>
  </cellStyleXfs>
  <cellXfs count="253">
    <xf numFmtId="0" fontId="0" fillId="0" borderId="0" xfId="0"/>
    <xf numFmtId="0" fontId="7" fillId="0" borderId="0" xfId="0" applyFont="1" applyFill="1" applyBorder="1" applyAlignment="1">
      <alignment vertical="top"/>
    </xf>
    <xf numFmtId="1" fontId="7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1" fontId="7" fillId="0" borderId="0" xfId="0" applyNumberFormat="1" applyFont="1" applyFill="1" applyBorder="1" applyAlignment="1">
      <alignment horizontal="left" vertical="top"/>
    </xf>
    <xf numFmtId="2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/>
    </xf>
    <xf numFmtId="1" fontId="7" fillId="0" borderId="0" xfId="0" applyNumberFormat="1" applyFont="1" applyFill="1" applyBorder="1" applyAlignment="1">
      <alignment horizontal="center" vertical="top"/>
    </xf>
    <xf numFmtId="2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top"/>
    </xf>
    <xf numFmtId="1" fontId="7" fillId="0" borderId="0" xfId="0" applyNumberFormat="1" applyFont="1" applyFill="1" applyBorder="1" applyAlignment="1">
      <alignment horizontal="center"/>
    </xf>
    <xf numFmtId="1" fontId="8" fillId="0" borderId="1" xfId="8" applyNumberFormat="1" applyFont="1" applyFill="1" applyBorder="1" applyAlignment="1" applyProtection="1">
      <alignment vertical="top"/>
    </xf>
    <xf numFmtId="0" fontId="7" fillId="0" borderId="0" xfId="0" applyFont="1" applyFill="1" applyBorder="1" applyAlignment="1">
      <alignment vertical="top" wrapText="1"/>
    </xf>
    <xf numFmtId="2" fontId="7" fillId="0" borderId="0" xfId="0" applyNumberFormat="1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right" vertical="top"/>
    </xf>
    <xf numFmtId="1" fontId="7" fillId="0" borderId="2" xfId="0" applyNumberFormat="1" applyFont="1" applyFill="1" applyBorder="1" applyAlignment="1">
      <alignment horizontal="center" vertical="top" wrapText="1"/>
    </xf>
    <xf numFmtId="1" fontId="7" fillId="0" borderId="0" xfId="0" applyNumberFormat="1" applyFont="1" applyFill="1" applyBorder="1" applyAlignment="1">
      <alignment horizontal="center" vertical="top" wrapText="1"/>
    </xf>
    <xf numFmtId="1" fontId="7" fillId="0" borderId="0" xfId="0" applyNumberFormat="1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vertical="top"/>
      <protection locked="0"/>
    </xf>
    <xf numFmtId="0" fontId="8" fillId="0" borderId="1" xfId="0" applyNumberFormat="1" applyFont="1" applyFill="1" applyBorder="1" applyAlignment="1" applyProtection="1">
      <alignment vertical="top" wrapText="1"/>
      <protection locked="0"/>
    </xf>
    <xf numFmtId="0" fontId="8" fillId="0" borderId="1" xfId="8" applyNumberFormat="1" applyFont="1" applyFill="1" applyBorder="1" applyAlignment="1" applyProtection="1">
      <alignment vertical="top" wrapText="1"/>
      <protection locked="0"/>
    </xf>
    <xf numFmtId="1" fontId="8" fillId="0" borderId="1" xfId="8" applyNumberFormat="1" applyFont="1" applyFill="1" applyBorder="1" applyAlignment="1" applyProtection="1">
      <alignment vertical="top"/>
      <protection locked="0"/>
    </xf>
    <xf numFmtId="1" fontId="7" fillId="0" borderId="0" xfId="0" applyNumberFormat="1" applyFont="1" applyFill="1" applyBorder="1" applyAlignment="1">
      <alignment horizontal="center" vertical="top"/>
    </xf>
    <xf numFmtId="49" fontId="10" fillId="0" borderId="1" xfId="0" applyNumberFormat="1" applyFont="1" applyFill="1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top" wrapText="1"/>
    </xf>
    <xf numFmtId="1" fontId="13" fillId="0" borderId="1" xfId="0" applyNumberFormat="1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wrapText="1"/>
    </xf>
    <xf numFmtId="1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/>
    </xf>
    <xf numFmtId="0" fontId="12" fillId="2" borderId="1" xfId="0" applyNumberFormat="1" applyFont="1" applyFill="1" applyBorder="1" applyAlignment="1" applyProtection="1">
      <alignment vertical="top" wrapText="1"/>
      <protection locked="0"/>
    </xf>
    <xf numFmtId="1" fontId="10" fillId="2" borderId="1" xfId="0" applyNumberFormat="1" applyFont="1" applyFill="1" applyBorder="1" applyAlignment="1">
      <alignment horizontal="center" vertical="top" wrapText="1"/>
    </xf>
    <xf numFmtId="1" fontId="8" fillId="2" borderId="1" xfId="8" applyNumberFormat="1" applyFont="1" applyFill="1" applyBorder="1" applyAlignment="1" applyProtection="1">
      <alignment vertical="top"/>
    </xf>
    <xf numFmtId="49" fontId="15" fillId="2" borderId="1" xfId="0" applyNumberFormat="1" applyFont="1" applyFill="1" applyBorder="1" applyAlignment="1">
      <alignment horizontal="center" vertical="top"/>
    </xf>
    <xf numFmtId="1" fontId="8" fillId="2" borderId="1" xfId="0" applyNumberFormat="1" applyFont="1" applyFill="1" applyBorder="1" applyAlignment="1" applyProtection="1">
      <alignment vertical="top"/>
      <protection locked="0"/>
    </xf>
    <xf numFmtId="0" fontId="8" fillId="2" borderId="1" xfId="0" applyNumberFormat="1" applyFont="1" applyFill="1" applyBorder="1" applyAlignment="1" applyProtection="1">
      <alignment vertical="top" wrapText="1"/>
      <protection locked="0"/>
    </xf>
    <xf numFmtId="49" fontId="10" fillId="2" borderId="1" xfId="0" applyNumberFormat="1" applyFont="1" applyFill="1" applyBorder="1" applyAlignment="1">
      <alignment horizontal="center" vertical="top"/>
    </xf>
    <xf numFmtId="1" fontId="7" fillId="2" borderId="1" xfId="0" applyNumberFormat="1" applyFont="1" applyFill="1" applyBorder="1" applyAlignment="1">
      <alignment horizontal="center" vertical="top"/>
    </xf>
    <xf numFmtId="1" fontId="7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left" vertical="top" wrapText="1"/>
    </xf>
    <xf numFmtId="0" fontId="12" fillId="2" borderId="1" xfId="0" applyNumberFormat="1" applyFont="1" applyFill="1" applyBorder="1" applyAlignment="1" applyProtection="1">
      <alignment horizontal="left" vertical="top" wrapText="1"/>
      <protection locked="0"/>
    </xf>
    <xf numFmtId="1" fontId="10" fillId="2" borderId="1" xfId="0" applyNumberFormat="1" applyFont="1" applyFill="1" applyBorder="1" applyAlignment="1">
      <alignment horizontal="left" vertical="top" wrapText="1"/>
    </xf>
    <xf numFmtId="1" fontId="8" fillId="2" borderId="1" xfId="8" applyNumberFormat="1" applyFont="1" applyFill="1" applyBorder="1" applyAlignment="1" applyProtection="1">
      <alignment horizontal="left" vertical="top"/>
    </xf>
    <xf numFmtId="49" fontId="10" fillId="2" borderId="1" xfId="0" applyNumberFormat="1" applyFont="1" applyFill="1" applyBorder="1" applyAlignment="1">
      <alignment horizontal="left" vertical="top"/>
    </xf>
    <xf numFmtId="1" fontId="8" fillId="2" borderId="1" xfId="0" applyNumberFormat="1" applyFont="1" applyFill="1" applyBorder="1" applyAlignment="1" applyProtection="1">
      <alignment horizontal="left" vertical="top"/>
      <protection locked="0"/>
    </xf>
    <xf numFmtId="0" fontId="8" fillId="2" borderId="1" xfId="0" applyNumberFormat="1" applyFont="1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Fill="1" applyBorder="1" applyAlignment="1">
      <alignment vertical="top"/>
    </xf>
    <xf numFmtId="49" fontId="7" fillId="0" borderId="1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1" fontId="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0" fontId="8" fillId="0" borderId="1" xfId="0" applyNumberFormat="1" applyFont="1" applyFill="1" applyBorder="1" applyAlignment="1">
      <alignment vertical="top" wrapText="1"/>
    </xf>
    <xf numFmtId="1" fontId="7" fillId="0" borderId="0" xfId="0" applyNumberFormat="1" applyFont="1" applyFill="1" applyBorder="1" applyAlignment="1">
      <alignment horizontal="center" vertical="top"/>
    </xf>
    <xf numFmtId="1" fontId="7" fillId="0" borderId="0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 applyProtection="1">
      <alignment vertical="top" wrapText="1"/>
      <protection locked="0"/>
    </xf>
    <xf numFmtId="0" fontId="12" fillId="0" borderId="1" xfId="0" applyFont="1" applyFill="1" applyBorder="1" applyAlignment="1" applyProtection="1">
      <alignment vertical="top" wrapText="1"/>
      <protection locked="0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top" wrapText="1"/>
    </xf>
    <xf numFmtId="1" fontId="7" fillId="0" borderId="0" xfId="0" applyNumberFormat="1" applyFont="1" applyFill="1" applyBorder="1" applyAlignment="1">
      <alignment horizontal="center" vertical="top"/>
    </xf>
    <xf numFmtId="2" fontId="7" fillId="0" borderId="0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top"/>
    </xf>
    <xf numFmtId="1" fontId="7" fillId="0" borderId="0" xfId="0" applyNumberFormat="1" applyFont="1" applyFill="1" applyBorder="1" applyAlignment="1">
      <alignment horizontal="center"/>
    </xf>
    <xf numFmtId="1" fontId="8" fillId="0" borderId="1" xfId="8" applyNumberFormat="1" applyFont="1" applyFill="1" applyBorder="1" applyAlignment="1" applyProtection="1">
      <alignment vertical="top"/>
    </xf>
    <xf numFmtId="0" fontId="12" fillId="0" borderId="1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vertical="top"/>
      <protection locked="0"/>
    </xf>
    <xf numFmtId="0" fontId="8" fillId="0" borderId="1" xfId="0" applyNumberFormat="1" applyFont="1" applyFill="1" applyBorder="1" applyAlignment="1" applyProtection="1">
      <alignment vertical="top" wrapText="1"/>
      <protection locked="0"/>
    </xf>
    <xf numFmtId="49" fontId="10" fillId="0" borderId="1" xfId="0" applyNumberFormat="1" applyFont="1" applyFill="1" applyBorder="1" applyAlignment="1">
      <alignment horizontal="center" vertical="top"/>
    </xf>
    <xf numFmtId="1" fontId="7" fillId="0" borderId="0" xfId="0" applyNumberFormat="1" applyFont="1" applyFill="1" applyBorder="1" applyAlignment="1">
      <alignment horizontal="center" vertical="top"/>
    </xf>
    <xf numFmtId="167" fontId="8" fillId="0" borderId="1" xfId="0" applyNumberFormat="1" applyFont="1" applyFill="1" applyBorder="1" applyAlignment="1" applyProtection="1">
      <alignment vertical="top"/>
      <protection locked="0"/>
    </xf>
    <xf numFmtId="16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NumberFormat="1" applyFont="1" applyFill="1" applyBorder="1" applyAlignment="1" applyProtection="1">
      <alignment vertical="top" wrapText="1"/>
      <protection locked="0"/>
    </xf>
    <xf numFmtId="1" fontId="13" fillId="0" borderId="1" xfId="8" applyNumberFormat="1" applyFont="1" applyFill="1" applyBorder="1" applyAlignment="1" applyProtection="1">
      <alignment vertical="top"/>
    </xf>
    <xf numFmtId="49" fontId="13" fillId="0" borderId="1" xfId="0" applyNumberFormat="1" applyFont="1" applyFill="1" applyBorder="1" applyAlignment="1">
      <alignment horizontal="center" vertical="top"/>
    </xf>
    <xf numFmtId="1" fontId="13" fillId="0" borderId="1" xfId="0" applyNumberFormat="1" applyFont="1" applyFill="1" applyBorder="1" applyAlignment="1" applyProtection="1">
      <alignment vertical="top"/>
      <protection locked="0"/>
    </xf>
    <xf numFmtId="0" fontId="13" fillId="0" borderId="1" xfId="0" applyNumberFormat="1" applyFont="1" applyFill="1" applyBorder="1" applyAlignment="1" applyProtection="1">
      <alignment vertical="top" wrapText="1"/>
      <protection locked="0"/>
    </xf>
    <xf numFmtId="0" fontId="23" fillId="0" borderId="1" xfId="0" applyNumberFormat="1" applyFont="1" applyFill="1" applyBorder="1" applyAlignment="1" applyProtection="1">
      <alignment vertical="top" wrapText="1"/>
      <protection locked="0"/>
    </xf>
    <xf numFmtId="1" fontId="24" fillId="0" borderId="1" xfId="0" applyNumberFormat="1" applyFont="1" applyFill="1" applyBorder="1" applyAlignment="1">
      <alignment horizontal="center" vertical="top" wrapText="1"/>
    </xf>
    <xf numFmtId="1" fontId="24" fillId="0" borderId="1" xfId="8" applyNumberFormat="1" applyFont="1" applyFill="1" applyBorder="1" applyAlignment="1" applyProtection="1">
      <alignment vertical="top"/>
    </xf>
    <xf numFmtId="49" fontId="24" fillId="0" borderId="1" xfId="0" applyNumberFormat="1" applyFont="1" applyFill="1" applyBorder="1" applyAlignment="1">
      <alignment horizontal="center" vertical="top"/>
    </xf>
    <xf numFmtId="1" fontId="24" fillId="0" borderId="1" xfId="0" applyNumberFormat="1" applyFont="1" applyFill="1" applyBorder="1" applyAlignment="1" applyProtection="1">
      <alignment vertical="top"/>
      <protection locked="0"/>
    </xf>
    <xf numFmtId="0" fontId="24" fillId="0" borderId="1" xfId="0" applyNumberFormat="1" applyFont="1" applyFill="1" applyBorder="1" applyAlignment="1" applyProtection="1">
      <alignment vertical="top" wrapText="1"/>
      <protection locked="0"/>
    </xf>
    <xf numFmtId="1" fontId="13" fillId="0" borderId="1" xfId="8" applyNumberFormat="1" applyFont="1" applyFill="1" applyBorder="1" applyAlignment="1" applyProtection="1">
      <alignment vertical="top" wrapText="1"/>
    </xf>
    <xf numFmtId="49" fontId="13" fillId="0" borderId="1" xfId="0" applyNumberFormat="1" applyFont="1" applyFill="1" applyBorder="1" applyAlignment="1">
      <alignment horizontal="center" vertical="top" wrapText="1"/>
    </xf>
    <xf numFmtId="0" fontId="21" fillId="2" borderId="1" xfId="0" applyNumberFormat="1" applyFont="1" applyFill="1" applyBorder="1" applyAlignment="1" applyProtection="1">
      <alignment vertical="top" wrapText="1"/>
      <protection locked="0"/>
    </xf>
    <xf numFmtId="1" fontId="13" fillId="0" borderId="0" xfId="0" applyNumberFormat="1" applyFont="1" applyFill="1" applyBorder="1" applyAlignment="1">
      <alignment horizontal="center" vertical="top"/>
    </xf>
    <xf numFmtId="2" fontId="13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167" fontId="13" fillId="0" borderId="1" xfId="0" applyNumberFormat="1" applyFont="1" applyFill="1" applyBorder="1" applyAlignment="1" applyProtection="1">
      <alignment horizontal="center" vertical="center"/>
      <protection locked="0"/>
    </xf>
    <xf numFmtId="167" fontId="22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top"/>
    </xf>
    <xf numFmtId="1" fontId="20" fillId="0" borderId="0" xfId="0" applyNumberFormat="1" applyFont="1" applyFill="1" applyBorder="1" applyAlignment="1">
      <alignment horizontal="center" vertical="top"/>
    </xf>
    <xf numFmtId="2" fontId="20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1" fontId="20" fillId="2" borderId="0" xfId="0" applyNumberFormat="1" applyFont="1" applyFill="1" applyBorder="1" applyAlignment="1">
      <alignment horizontal="center" vertical="top"/>
    </xf>
    <xf numFmtId="2" fontId="20" fillId="2" borderId="0" xfId="0" applyNumberFormat="1" applyFont="1" applyFill="1" applyBorder="1" applyAlignment="1">
      <alignment horizontal="center"/>
    </xf>
    <xf numFmtId="1" fontId="20" fillId="2" borderId="0" xfId="0" applyNumberFormat="1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 vertical="top" wrapText="1"/>
    </xf>
    <xf numFmtId="1" fontId="13" fillId="0" borderId="1" xfId="0" applyNumberFormat="1" applyFont="1" applyFill="1" applyBorder="1" applyAlignment="1">
      <alignment horizontal="left" vertical="top" wrapText="1"/>
    </xf>
    <xf numFmtId="1" fontId="24" fillId="0" borderId="1" xfId="0" applyNumberFormat="1" applyFont="1" applyFill="1" applyBorder="1" applyAlignment="1">
      <alignment horizontal="center" vertical="top"/>
    </xf>
    <xf numFmtId="1" fontId="24" fillId="0" borderId="0" xfId="0" applyNumberFormat="1" applyFont="1" applyFill="1" applyBorder="1" applyAlignment="1">
      <alignment horizontal="center" vertical="top"/>
    </xf>
    <xf numFmtId="2" fontId="24" fillId="0" borderId="0" xfId="0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167" fontId="25" fillId="0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top" wrapText="1"/>
    </xf>
    <xf numFmtId="167" fontId="11" fillId="0" borderId="1" xfId="0" applyNumberFormat="1" applyFont="1" applyFill="1" applyBorder="1" applyAlignment="1">
      <alignment horizontal="center" vertical="top"/>
    </xf>
    <xf numFmtId="167" fontId="8" fillId="0" borderId="1" xfId="0" applyNumberFormat="1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167" fontId="11" fillId="0" borderId="1" xfId="0" applyNumberFormat="1" applyFont="1" applyFill="1" applyBorder="1" applyAlignment="1">
      <alignment horizontal="center" vertical="center"/>
    </xf>
    <xf numFmtId="167" fontId="16" fillId="0" borderId="3" xfId="72" applyNumberFormat="1" applyFont="1" applyFill="1" applyBorder="1" applyAlignment="1" applyProtection="1">
      <alignment horizontal="center" vertical="center"/>
      <protection hidden="1"/>
    </xf>
    <xf numFmtId="167" fontId="16" fillId="0" borderId="1" xfId="73" applyNumberFormat="1" applyFont="1" applyFill="1" applyBorder="1" applyAlignment="1" applyProtection="1">
      <alignment horizontal="center" vertical="center"/>
      <protection hidden="1"/>
    </xf>
    <xf numFmtId="167" fontId="7" fillId="0" borderId="1" xfId="0" applyNumberFormat="1" applyFont="1" applyFill="1" applyBorder="1" applyAlignment="1">
      <alignment horizontal="center" vertical="center" wrapText="1"/>
    </xf>
    <xf numFmtId="1" fontId="24" fillId="2" borderId="1" xfId="0" applyNumberFormat="1" applyFont="1" applyFill="1" applyBorder="1" applyAlignment="1">
      <alignment horizontal="center" vertical="top" wrapText="1"/>
    </xf>
    <xf numFmtId="0" fontId="23" fillId="2" borderId="1" xfId="0" applyNumberFormat="1" applyFont="1" applyFill="1" applyBorder="1" applyAlignment="1" applyProtection="1">
      <alignment vertical="top" wrapText="1"/>
      <protection locked="0"/>
    </xf>
    <xf numFmtId="1" fontId="24" fillId="2" borderId="1" xfId="8" applyNumberFormat="1" applyFont="1" applyFill="1" applyBorder="1" applyAlignment="1" applyProtection="1">
      <alignment vertical="top"/>
    </xf>
    <xf numFmtId="1" fontId="24" fillId="2" borderId="1" xfId="0" applyNumberFormat="1" applyFont="1" applyFill="1" applyBorder="1" applyAlignment="1" applyProtection="1">
      <alignment vertical="top"/>
      <protection locked="0"/>
    </xf>
    <xf numFmtId="0" fontId="24" fillId="2" borderId="1" xfId="0" applyNumberFormat="1" applyFont="1" applyFill="1" applyBorder="1" applyAlignment="1" applyProtection="1">
      <alignment vertical="top" wrapText="1"/>
      <protection locked="0"/>
    </xf>
    <xf numFmtId="1" fontId="24" fillId="2" borderId="0" xfId="0" applyNumberFormat="1" applyFont="1" applyFill="1" applyBorder="1" applyAlignment="1">
      <alignment horizontal="center" vertical="top"/>
    </xf>
    <xf numFmtId="2" fontId="24" fillId="2" borderId="0" xfId="0" applyNumberFormat="1" applyFont="1" applyFill="1" applyBorder="1" applyAlignment="1">
      <alignment horizontal="center"/>
    </xf>
    <xf numFmtId="1" fontId="24" fillId="2" borderId="0" xfId="0" applyNumberFormat="1" applyFont="1" applyFill="1" applyBorder="1" applyAlignment="1">
      <alignment horizontal="center"/>
    </xf>
    <xf numFmtId="14" fontId="25" fillId="0" borderId="0" xfId="0" applyNumberFormat="1" applyFont="1" applyAlignment="1">
      <alignment horizontal="center" vertical="top"/>
    </xf>
    <xf numFmtId="49" fontId="26" fillId="0" borderId="1" xfId="0" applyNumberFormat="1" applyFont="1" applyBorder="1" applyAlignment="1">
      <alignment vertical="top" wrapText="1"/>
    </xf>
    <xf numFmtId="167" fontId="8" fillId="2" borderId="1" xfId="0" applyNumberFormat="1" applyFont="1" applyFill="1" applyBorder="1" applyAlignment="1" applyProtection="1">
      <alignment horizontal="center" vertical="center"/>
      <protection locked="0"/>
    </xf>
    <xf numFmtId="1" fontId="13" fillId="0" borderId="3" xfId="0" applyNumberFormat="1" applyFont="1" applyFill="1" applyBorder="1" applyAlignment="1">
      <alignment horizontal="center" vertical="top" wrapText="1"/>
    </xf>
    <xf numFmtId="1" fontId="13" fillId="0" borderId="3" xfId="0" applyNumberFormat="1" applyFont="1" applyFill="1" applyBorder="1" applyAlignment="1" applyProtection="1">
      <alignment vertical="top"/>
      <protection locked="0"/>
    </xf>
    <xf numFmtId="0" fontId="13" fillId="0" borderId="3" xfId="0" applyNumberFormat="1" applyFont="1" applyFill="1" applyBorder="1" applyAlignment="1" applyProtection="1">
      <alignment vertical="top" wrapText="1"/>
      <protection locked="0"/>
    </xf>
    <xf numFmtId="1" fontId="10" fillId="0" borderId="4" xfId="0" applyNumberFormat="1" applyFont="1" applyFill="1" applyBorder="1" applyAlignment="1">
      <alignment horizontal="center" vertical="top" wrapText="1"/>
    </xf>
    <xf numFmtId="1" fontId="8" fillId="0" borderId="4" xfId="0" applyNumberFormat="1" applyFont="1" applyFill="1" applyBorder="1" applyAlignment="1" applyProtection="1">
      <alignment vertical="top"/>
      <protection locked="0"/>
    </xf>
    <xf numFmtId="0" fontId="8" fillId="0" borderId="4" xfId="0" applyNumberFormat="1" applyFont="1" applyFill="1" applyBorder="1" applyAlignment="1" applyProtection="1">
      <alignment vertical="top" wrapText="1"/>
      <protection locked="0"/>
    </xf>
    <xf numFmtId="167" fontId="11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 applyProtection="1">
      <alignment vertical="top" wrapText="1"/>
      <protection locked="0"/>
    </xf>
    <xf numFmtId="167" fontId="16" fillId="2" borderId="1" xfId="41" applyNumberFormat="1" applyFont="1" applyFill="1" applyBorder="1" applyAlignment="1" applyProtection="1">
      <alignment horizontal="center" vertical="center"/>
      <protection hidden="1"/>
    </xf>
    <xf numFmtId="167" fontId="8" fillId="0" borderId="1" xfId="0" applyNumberFormat="1" applyFont="1" applyFill="1" applyBorder="1" applyAlignment="1" applyProtection="1">
      <alignment horizontal="center" vertical="center"/>
    </xf>
    <xf numFmtId="167" fontId="24" fillId="0" borderId="1" xfId="0" applyNumberFormat="1" applyFont="1" applyFill="1" applyBorder="1" applyAlignment="1" applyProtection="1">
      <alignment horizontal="center" vertical="center"/>
      <protection locked="0"/>
    </xf>
    <xf numFmtId="167" fontId="24" fillId="2" borderId="1" xfId="0" applyNumberFormat="1" applyFont="1" applyFill="1" applyBorder="1" applyAlignment="1" applyProtection="1">
      <alignment horizontal="center" vertical="center"/>
      <protection locked="0"/>
    </xf>
    <xf numFmtId="167" fontId="25" fillId="2" borderId="1" xfId="0" applyNumberFormat="1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vertical="top"/>
    </xf>
    <xf numFmtId="167" fontId="16" fillId="2" borderId="1" xfId="11" applyNumberFormat="1" applyFont="1" applyFill="1" applyBorder="1" applyAlignment="1" applyProtection="1">
      <alignment horizontal="center" vertical="center"/>
      <protection hidden="1"/>
    </xf>
    <xf numFmtId="167" fontId="16" fillId="2" borderId="1" xfId="12" applyNumberFormat="1" applyFont="1" applyFill="1" applyBorder="1" applyAlignment="1" applyProtection="1">
      <alignment horizontal="center" vertical="center"/>
      <protection hidden="1"/>
    </xf>
    <xf numFmtId="167" fontId="16" fillId="2" borderId="1" xfId="13" applyNumberFormat="1" applyFont="1" applyFill="1" applyBorder="1" applyAlignment="1" applyProtection="1">
      <alignment horizontal="center" vertical="center"/>
      <protection hidden="1"/>
    </xf>
    <xf numFmtId="167" fontId="16" fillId="2" borderId="1" xfId="14" applyNumberFormat="1" applyFont="1" applyFill="1" applyBorder="1" applyAlignment="1" applyProtection="1">
      <alignment horizontal="center" vertical="center"/>
      <protection hidden="1"/>
    </xf>
    <xf numFmtId="167" fontId="16" fillId="2" borderId="1" xfId="15" applyNumberFormat="1" applyFont="1" applyFill="1" applyBorder="1" applyAlignment="1" applyProtection="1">
      <alignment horizontal="center" vertical="center"/>
      <protection hidden="1"/>
    </xf>
    <xf numFmtId="167" fontId="16" fillId="2" borderId="1" xfId="16" applyNumberFormat="1" applyFont="1" applyFill="1" applyBorder="1" applyAlignment="1" applyProtection="1">
      <alignment horizontal="center" vertical="center"/>
      <protection hidden="1"/>
    </xf>
    <xf numFmtId="167" fontId="16" fillId="2" borderId="1" xfId="17" applyNumberFormat="1" applyFont="1" applyFill="1" applyBorder="1" applyAlignment="1" applyProtection="1">
      <alignment horizontal="center" vertical="center"/>
      <protection hidden="1"/>
    </xf>
    <xf numFmtId="167" fontId="16" fillId="2" borderId="1" xfId="18" applyNumberFormat="1" applyFont="1" applyFill="1" applyBorder="1" applyAlignment="1" applyProtection="1">
      <alignment horizontal="center" vertical="center"/>
      <protection hidden="1"/>
    </xf>
    <xf numFmtId="167" fontId="16" fillId="2" borderId="1" xfId="19" applyNumberFormat="1" applyFont="1" applyFill="1" applyBorder="1" applyAlignment="1" applyProtection="1">
      <alignment horizontal="center" vertical="center"/>
      <protection hidden="1"/>
    </xf>
    <xf numFmtId="167" fontId="16" fillId="2" borderId="1" xfId="20" applyNumberFormat="1" applyFont="1" applyFill="1" applyBorder="1" applyAlignment="1" applyProtection="1">
      <alignment horizontal="center" vertical="center"/>
      <protection hidden="1"/>
    </xf>
    <xf numFmtId="167" fontId="16" fillId="2" borderId="1" xfId="21" applyNumberFormat="1" applyFont="1" applyFill="1" applyBorder="1" applyAlignment="1" applyProtection="1">
      <alignment horizontal="center" vertical="center"/>
      <protection hidden="1"/>
    </xf>
    <xf numFmtId="167" fontId="16" fillId="2" borderId="1" xfId="22" applyNumberFormat="1" applyFont="1" applyFill="1" applyBorder="1" applyAlignment="1" applyProtection="1">
      <alignment horizontal="center" vertical="center"/>
      <protection hidden="1"/>
    </xf>
    <xf numFmtId="167" fontId="16" fillId="2" borderId="1" xfId="23" applyNumberFormat="1" applyFont="1" applyFill="1" applyBorder="1" applyAlignment="1" applyProtection="1">
      <alignment horizontal="center" vertical="center"/>
      <protection hidden="1"/>
    </xf>
    <xf numFmtId="167" fontId="16" fillId="2" borderId="1" xfId="24" applyNumberFormat="1" applyFont="1" applyFill="1" applyBorder="1" applyAlignment="1" applyProtection="1">
      <alignment horizontal="center" vertical="center"/>
      <protection hidden="1"/>
    </xf>
    <xf numFmtId="167" fontId="16" fillId="2" borderId="1" xfId="25" applyNumberFormat="1" applyFont="1" applyFill="1" applyBorder="1" applyAlignment="1" applyProtection="1">
      <alignment horizontal="center" vertical="center"/>
      <protection hidden="1"/>
    </xf>
    <xf numFmtId="167" fontId="16" fillId="2" borderId="1" xfId="26" applyNumberFormat="1" applyFont="1" applyFill="1" applyBorder="1" applyAlignment="1" applyProtection="1">
      <alignment horizontal="center" vertical="center"/>
      <protection hidden="1"/>
    </xf>
    <xf numFmtId="167" fontId="16" fillId="2" borderId="1" xfId="27" applyNumberFormat="1" applyFont="1" applyFill="1" applyBorder="1" applyAlignment="1" applyProtection="1">
      <alignment horizontal="center" vertical="center"/>
      <protection hidden="1"/>
    </xf>
    <xf numFmtId="167" fontId="16" fillId="2" borderId="1" xfId="28" applyNumberFormat="1" applyFont="1" applyFill="1" applyBorder="1" applyAlignment="1" applyProtection="1">
      <alignment horizontal="center" vertical="center"/>
      <protection hidden="1"/>
    </xf>
    <xf numFmtId="167" fontId="16" fillId="2" borderId="1" xfId="29" applyNumberFormat="1" applyFont="1" applyFill="1" applyBorder="1" applyAlignment="1" applyProtection="1">
      <alignment horizontal="center" vertical="center"/>
      <protection hidden="1"/>
    </xf>
    <xf numFmtId="167" fontId="16" fillId="2" borderId="1" xfId="30" applyNumberFormat="1" applyFont="1" applyFill="1" applyBorder="1" applyAlignment="1" applyProtection="1">
      <alignment horizontal="center" vertical="center"/>
      <protection hidden="1"/>
    </xf>
    <xf numFmtId="167" fontId="16" fillId="2" borderId="1" xfId="31" applyNumberFormat="1" applyFont="1" applyFill="1" applyBorder="1" applyAlignment="1" applyProtection="1">
      <alignment horizontal="center" vertical="center"/>
      <protection hidden="1"/>
    </xf>
    <xf numFmtId="167" fontId="16" fillId="2" borderId="1" xfId="32" applyNumberFormat="1" applyFont="1" applyFill="1" applyBorder="1" applyAlignment="1" applyProtection="1">
      <alignment horizontal="center" vertical="center"/>
      <protection hidden="1"/>
    </xf>
    <xf numFmtId="167" fontId="16" fillId="2" borderId="1" xfId="33" applyNumberFormat="1" applyFont="1" applyFill="1" applyBorder="1" applyAlignment="1" applyProtection="1">
      <alignment horizontal="center" vertical="center"/>
      <protection hidden="1"/>
    </xf>
    <xf numFmtId="167" fontId="16" fillId="2" borderId="1" xfId="34" applyNumberFormat="1" applyFont="1" applyFill="1" applyBorder="1" applyAlignment="1" applyProtection="1">
      <alignment horizontal="center" vertical="center"/>
      <protection hidden="1"/>
    </xf>
    <xf numFmtId="167" fontId="16" fillId="2" borderId="1" xfId="35" applyNumberFormat="1" applyFont="1" applyFill="1" applyBorder="1" applyAlignment="1" applyProtection="1">
      <alignment horizontal="center" vertical="center"/>
      <protection hidden="1"/>
    </xf>
    <xf numFmtId="167" fontId="16" fillId="2" borderId="1" xfId="36" applyNumberFormat="1" applyFont="1" applyFill="1" applyBorder="1" applyAlignment="1" applyProtection="1">
      <alignment horizontal="center" vertical="center"/>
      <protection hidden="1"/>
    </xf>
    <xf numFmtId="167" fontId="16" fillId="2" borderId="1" xfId="37" applyNumberFormat="1" applyFont="1" applyFill="1" applyBorder="1" applyAlignment="1" applyProtection="1">
      <alignment horizontal="center" vertical="center"/>
      <protection hidden="1"/>
    </xf>
    <xf numFmtId="167" fontId="16" fillId="2" borderId="1" xfId="38" applyNumberFormat="1" applyFont="1" applyFill="1" applyBorder="1" applyAlignment="1" applyProtection="1">
      <alignment horizontal="center" vertical="center"/>
      <protection hidden="1"/>
    </xf>
    <xf numFmtId="167" fontId="16" fillId="2" borderId="1" xfId="39" applyNumberFormat="1" applyFont="1" applyFill="1" applyBorder="1" applyAlignment="1" applyProtection="1">
      <alignment horizontal="center" vertical="center"/>
      <protection hidden="1"/>
    </xf>
    <xf numFmtId="167" fontId="16" fillId="2" borderId="1" xfId="40" applyNumberFormat="1" applyFont="1" applyFill="1" applyBorder="1" applyAlignment="1" applyProtection="1">
      <alignment horizontal="center" vertical="center"/>
      <protection hidden="1"/>
    </xf>
    <xf numFmtId="167" fontId="16" fillId="0" borderId="1" xfId="42" applyNumberFormat="1" applyFont="1" applyFill="1" applyBorder="1" applyAlignment="1" applyProtection="1">
      <alignment horizontal="center" vertical="center"/>
      <protection hidden="1"/>
    </xf>
    <xf numFmtId="167" fontId="16" fillId="0" borderId="1" xfId="43" applyNumberFormat="1" applyFont="1" applyFill="1" applyBorder="1" applyAlignment="1" applyProtection="1">
      <alignment horizontal="center" vertical="center"/>
      <protection hidden="1"/>
    </xf>
    <xf numFmtId="167" fontId="16" fillId="0" borderId="1" xfId="44" applyNumberFormat="1" applyFont="1" applyFill="1" applyBorder="1" applyAlignment="1" applyProtection="1">
      <alignment horizontal="center" vertical="center"/>
      <protection hidden="1"/>
    </xf>
    <xf numFmtId="167" fontId="16" fillId="0" borderId="1" xfId="45" applyNumberFormat="1" applyFont="1" applyFill="1" applyBorder="1" applyAlignment="1" applyProtection="1">
      <alignment horizontal="center" vertical="center"/>
      <protection hidden="1"/>
    </xf>
    <xf numFmtId="167" fontId="16" fillId="0" borderId="1" xfId="46" applyNumberFormat="1" applyFont="1" applyFill="1" applyBorder="1" applyAlignment="1" applyProtection="1">
      <alignment horizontal="center" vertical="center"/>
      <protection hidden="1"/>
    </xf>
    <xf numFmtId="167" fontId="16" fillId="0" borderId="1" xfId="47" applyNumberFormat="1" applyFont="1" applyFill="1" applyBorder="1" applyAlignment="1" applyProtection="1">
      <alignment horizontal="center" vertical="center"/>
      <protection hidden="1"/>
    </xf>
    <xf numFmtId="167" fontId="16" fillId="0" borderId="1" xfId="48" applyNumberFormat="1" applyFont="1" applyFill="1" applyBorder="1" applyAlignment="1" applyProtection="1">
      <alignment horizontal="center" vertical="center"/>
      <protection hidden="1"/>
    </xf>
    <xf numFmtId="167" fontId="16" fillId="0" borderId="1" xfId="49" applyNumberFormat="1" applyFont="1" applyFill="1" applyBorder="1" applyAlignment="1" applyProtection="1">
      <alignment horizontal="center" vertical="center"/>
      <protection hidden="1"/>
    </xf>
    <xf numFmtId="167" fontId="16" fillId="0" borderId="1" xfId="50" applyNumberFormat="1" applyFont="1" applyFill="1" applyBorder="1" applyAlignment="1" applyProtection="1">
      <alignment horizontal="center" vertical="center"/>
      <protection hidden="1"/>
    </xf>
    <xf numFmtId="167" fontId="16" fillId="0" borderId="1" xfId="51" applyNumberFormat="1" applyFont="1" applyFill="1" applyBorder="1" applyAlignment="1" applyProtection="1">
      <alignment horizontal="center" vertical="center"/>
      <protection hidden="1"/>
    </xf>
    <xf numFmtId="167" fontId="16" fillId="0" borderId="1" xfId="52" applyNumberFormat="1" applyFont="1" applyFill="1" applyBorder="1" applyAlignment="1" applyProtection="1">
      <alignment horizontal="center" vertical="center"/>
      <protection hidden="1"/>
    </xf>
    <xf numFmtId="167" fontId="16" fillId="0" borderId="1" xfId="53" applyNumberFormat="1" applyFont="1" applyFill="1" applyBorder="1" applyAlignment="1" applyProtection="1">
      <alignment horizontal="center" vertical="center"/>
      <protection hidden="1"/>
    </xf>
    <xf numFmtId="167" fontId="16" fillId="0" borderId="1" xfId="54" applyNumberFormat="1" applyFont="1" applyFill="1" applyBorder="1" applyAlignment="1" applyProtection="1">
      <alignment horizontal="center" vertical="center"/>
      <protection hidden="1"/>
    </xf>
    <xf numFmtId="167" fontId="16" fillId="0" borderId="1" xfId="55" applyNumberFormat="1" applyFont="1" applyFill="1" applyBorder="1" applyAlignment="1" applyProtection="1">
      <alignment horizontal="center" vertical="center"/>
      <protection hidden="1"/>
    </xf>
    <xf numFmtId="167" fontId="16" fillId="0" borderId="1" xfId="56" applyNumberFormat="1" applyFont="1" applyFill="1" applyBorder="1" applyAlignment="1" applyProtection="1">
      <alignment horizontal="center" vertical="center"/>
      <protection hidden="1"/>
    </xf>
    <xf numFmtId="167" fontId="16" fillId="0" borderId="1" xfId="57" applyNumberFormat="1" applyFont="1" applyFill="1" applyBorder="1" applyAlignment="1" applyProtection="1">
      <alignment horizontal="center" vertical="center"/>
      <protection hidden="1"/>
    </xf>
    <xf numFmtId="167" fontId="16" fillId="0" borderId="1" xfId="58" applyNumberFormat="1" applyFont="1" applyFill="1" applyBorder="1" applyAlignment="1" applyProtection="1">
      <alignment horizontal="center" vertical="center"/>
      <protection hidden="1"/>
    </xf>
    <xf numFmtId="167" fontId="16" fillId="0" borderId="1" xfId="59" applyNumberFormat="1" applyFont="1" applyFill="1" applyBorder="1" applyAlignment="1" applyProtection="1">
      <alignment horizontal="center" vertical="center"/>
      <protection hidden="1"/>
    </xf>
    <xf numFmtId="167" fontId="16" fillId="0" borderId="1" xfId="60" applyNumberFormat="1" applyFont="1" applyFill="1" applyBorder="1" applyAlignment="1" applyProtection="1">
      <alignment horizontal="center" vertical="center"/>
      <protection hidden="1"/>
    </xf>
    <xf numFmtId="167" fontId="16" fillId="0" borderId="1" xfId="61" applyNumberFormat="1" applyFont="1" applyFill="1" applyBorder="1" applyAlignment="1" applyProtection="1">
      <alignment horizontal="center" vertical="center"/>
      <protection hidden="1"/>
    </xf>
    <xf numFmtId="167" fontId="16" fillId="0" borderId="1" xfId="62" applyNumberFormat="1" applyFont="1" applyFill="1" applyBorder="1" applyAlignment="1" applyProtection="1">
      <alignment horizontal="center" vertical="center"/>
      <protection hidden="1"/>
    </xf>
    <xf numFmtId="167" fontId="18" fillId="0" borderId="1" xfId="63" applyNumberFormat="1" applyFont="1" applyFill="1" applyBorder="1" applyAlignment="1" applyProtection="1">
      <alignment horizontal="center" vertical="center"/>
      <protection hidden="1"/>
    </xf>
    <xf numFmtId="167" fontId="18" fillId="0" borderId="1" xfId="64" applyNumberFormat="1" applyFont="1" applyFill="1" applyBorder="1" applyAlignment="1" applyProtection="1">
      <alignment horizontal="center" vertical="center"/>
      <protection hidden="1"/>
    </xf>
    <xf numFmtId="167" fontId="18" fillId="0" borderId="1" xfId="65" applyNumberFormat="1" applyFont="1" applyFill="1" applyBorder="1" applyAlignment="1" applyProtection="1">
      <alignment horizontal="center" vertical="center"/>
      <protection hidden="1"/>
    </xf>
    <xf numFmtId="167" fontId="18" fillId="0" borderId="1" xfId="66" applyNumberFormat="1" applyFont="1" applyFill="1" applyBorder="1" applyAlignment="1" applyProtection="1">
      <alignment horizontal="center" vertical="center"/>
      <protection hidden="1"/>
    </xf>
    <xf numFmtId="167" fontId="18" fillId="0" borderId="1" xfId="67" applyNumberFormat="1" applyFont="1" applyFill="1" applyBorder="1" applyAlignment="1" applyProtection="1">
      <alignment horizontal="center" vertical="center"/>
      <protection hidden="1"/>
    </xf>
    <xf numFmtId="167" fontId="18" fillId="0" borderId="1" xfId="68" applyNumberFormat="1" applyFont="1" applyFill="1" applyBorder="1" applyAlignment="1" applyProtection="1">
      <alignment horizontal="center" vertical="center"/>
      <protection hidden="1"/>
    </xf>
    <xf numFmtId="167" fontId="18" fillId="0" borderId="1" xfId="69" applyNumberFormat="1" applyFont="1" applyFill="1" applyBorder="1" applyAlignment="1" applyProtection="1">
      <alignment horizontal="center" vertical="center"/>
      <protection hidden="1"/>
    </xf>
    <xf numFmtId="167" fontId="18" fillId="0" borderId="1" xfId="70" applyNumberFormat="1" applyFont="1" applyFill="1" applyBorder="1" applyAlignment="1" applyProtection="1">
      <alignment horizontal="center" vertical="center"/>
      <protection hidden="1"/>
    </xf>
    <xf numFmtId="167" fontId="18" fillId="0" borderId="1" xfId="71" applyNumberFormat="1" applyFont="1" applyFill="1" applyBorder="1" applyAlignment="1" applyProtection="1">
      <alignment horizontal="center" vertical="center"/>
      <protection hidden="1"/>
    </xf>
    <xf numFmtId="167" fontId="16" fillId="0" borderId="1" xfId="74" applyNumberFormat="1" applyFont="1" applyFill="1" applyBorder="1" applyAlignment="1" applyProtection="1">
      <alignment horizontal="center" vertical="center"/>
      <protection hidden="1"/>
    </xf>
    <xf numFmtId="1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/>
    </xf>
    <xf numFmtId="1" fontId="8" fillId="2" borderId="1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2" fontId="8" fillId="2" borderId="0" xfId="0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1" fontId="24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1" fontId="8" fillId="0" borderId="0" xfId="0" applyNumberFormat="1" applyFont="1" applyFill="1" applyBorder="1" applyAlignment="1">
      <alignment horizontal="center" vertical="center"/>
    </xf>
    <xf numFmtId="167" fontId="13" fillId="0" borderId="3" xfId="0" applyNumberFormat="1" applyFont="1" applyFill="1" applyBorder="1" applyAlignment="1" applyProtection="1">
      <alignment horizontal="center" vertical="center"/>
      <protection locked="0"/>
    </xf>
    <xf numFmtId="167" fontId="22" fillId="0" borderId="3" xfId="0" applyNumberFormat="1" applyFont="1" applyFill="1" applyBorder="1" applyAlignment="1">
      <alignment horizontal="center" vertical="center"/>
    </xf>
    <xf numFmtId="167" fontId="8" fillId="0" borderId="4" xfId="0" applyNumberFormat="1" applyFont="1" applyFill="1" applyBorder="1" applyAlignment="1" applyProtection="1">
      <alignment horizontal="center" vertical="center"/>
      <protection locked="0"/>
    </xf>
    <xf numFmtId="1" fontId="7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167" fontId="10" fillId="0" borderId="1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top" wrapText="1"/>
    </xf>
    <xf numFmtId="1" fontId="7" fillId="0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Alignment="1">
      <alignment horizontal="left" vertical="top"/>
    </xf>
    <xf numFmtId="0" fontId="12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1" fontId="8" fillId="2" borderId="1" xfId="0" applyNumberFormat="1" applyFont="1" applyFill="1" applyBorder="1" applyAlignment="1">
      <alignment vertical="top"/>
    </xf>
    <xf numFmtId="49" fontId="8" fillId="2" borderId="1" xfId="0" applyNumberFormat="1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 applyProtection="1">
      <alignment vertical="top" wrapText="1"/>
      <protection locked="0"/>
    </xf>
    <xf numFmtId="167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1" fontId="8" fillId="0" borderId="1" xfId="8" applyNumberFormat="1" applyFont="1" applyFill="1" applyBorder="1" applyAlignment="1" applyProtection="1">
      <alignment vertical="top" wrapText="1"/>
    </xf>
    <xf numFmtId="0" fontId="12" fillId="0" borderId="1" xfId="0" applyFont="1" applyBorder="1" applyAlignment="1">
      <alignment vertical="top" wrapText="1"/>
    </xf>
    <xf numFmtId="168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</cellXfs>
  <cellStyles count="81">
    <cellStyle name="Excel Built-in Explanatory Text" xfId="2"/>
    <cellStyle name="Excel Built-in Explanatory Text 2" xfId="80"/>
    <cellStyle name="Excel Built-in Normal" xfId="7"/>
    <cellStyle name="Гиперссылка" xfId="8" builtinId="8"/>
    <cellStyle name="Обычный" xfId="0" builtinId="0"/>
    <cellStyle name="Обычный 10" xfId="13"/>
    <cellStyle name="Обычный 100" xfId="71"/>
    <cellStyle name="Обычный 101" xfId="64"/>
    <cellStyle name="Обычный 107" xfId="46"/>
    <cellStyle name="Обычный 109" xfId="44"/>
    <cellStyle name="Обычный 111" xfId="42"/>
    <cellStyle name="Обычный 113" xfId="41"/>
    <cellStyle name="Обычный 114" xfId="45"/>
    <cellStyle name="Обычный 115" xfId="43"/>
    <cellStyle name="Обычный 12" xfId="25"/>
    <cellStyle name="Обычный 14" xfId="24"/>
    <cellStyle name="Обычный 16" xfId="18"/>
    <cellStyle name="Обычный 18" xfId="20"/>
    <cellStyle name="Обычный 2" xfId="3"/>
    <cellStyle name="Обычный 2 2" xfId="4"/>
    <cellStyle name="Обычный 2 2 2" xfId="75"/>
    <cellStyle name="Обычный 20" xfId="26"/>
    <cellStyle name="Обычный 22" xfId="74"/>
    <cellStyle name="Обычный 24" xfId="73"/>
    <cellStyle name="Обычный 28" xfId="54"/>
    <cellStyle name="Обычный 3" xfId="5"/>
    <cellStyle name="Обычный 3 2" xfId="76"/>
    <cellStyle name="Обычный 30" xfId="17"/>
    <cellStyle name="Обычный 32" xfId="21"/>
    <cellStyle name="Обычный 34" xfId="14"/>
    <cellStyle name="Обычный 36" xfId="22"/>
    <cellStyle name="Обычный 38" xfId="11"/>
    <cellStyle name="Обычный 4" xfId="6"/>
    <cellStyle name="Обычный 4 2" xfId="77"/>
    <cellStyle name="Обычный 40" xfId="15"/>
    <cellStyle name="Обычный 42" xfId="12"/>
    <cellStyle name="Обычный 44" xfId="16"/>
    <cellStyle name="Обычный 46" xfId="19"/>
    <cellStyle name="Обычный 48" xfId="50"/>
    <cellStyle name="Обычный 49" xfId="58"/>
    <cellStyle name="Обычный 5" xfId="1"/>
    <cellStyle name="Обычный 5 2" xfId="78"/>
    <cellStyle name="Обычный 50" xfId="48"/>
    <cellStyle name="Обычный 51" xfId="60"/>
    <cellStyle name="Обычный 52" xfId="51"/>
    <cellStyle name="Обычный 53" xfId="61"/>
    <cellStyle name="Обычный 54" xfId="52"/>
    <cellStyle name="Обычный 55" xfId="59"/>
    <cellStyle name="Обычный 56" xfId="57"/>
    <cellStyle name="Обычный 57" xfId="47"/>
    <cellStyle name="Обычный 58" xfId="55"/>
    <cellStyle name="Обычный 59" xfId="49"/>
    <cellStyle name="Обычный 60" xfId="53"/>
    <cellStyle name="Обычный 61" xfId="56"/>
    <cellStyle name="Обычный 62" xfId="62"/>
    <cellStyle name="Обычный 63" xfId="28"/>
    <cellStyle name="Обычный 65" xfId="27"/>
    <cellStyle name="Обычный 67" xfId="34"/>
    <cellStyle name="Обычный 69" xfId="29"/>
    <cellStyle name="Обычный 7" xfId="10"/>
    <cellStyle name="Обычный 71" xfId="36"/>
    <cellStyle name="Обычный 73" xfId="35"/>
    <cellStyle name="Обычный 75" xfId="40"/>
    <cellStyle name="Обычный 77" xfId="31"/>
    <cellStyle name="Обычный 79" xfId="39"/>
    <cellStyle name="Обычный 8" xfId="23"/>
    <cellStyle name="Обычный 81" xfId="33"/>
    <cellStyle name="Обычный 83" xfId="32"/>
    <cellStyle name="Обычный 85" xfId="30"/>
    <cellStyle name="Обычный 87" xfId="72"/>
    <cellStyle name="Обычный 89" xfId="37"/>
    <cellStyle name="Обычный 91" xfId="38"/>
    <cellStyle name="Обычный 93" xfId="63"/>
    <cellStyle name="Обычный 94" xfId="70"/>
    <cellStyle name="Обычный 95" xfId="65"/>
    <cellStyle name="Обычный 96" xfId="66"/>
    <cellStyle name="Обычный 97" xfId="68"/>
    <cellStyle name="Обычный 98" xfId="69"/>
    <cellStyle name="Обычный 99" xfId="67"/>
    <cellStyle name="Финансовый 2" xfId="9"/>
    <cellStyle name="Финансовый 2 2" xfId="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tabSelected="1" zoomScale="120" zoomScaleNormal="120" workbookViewId="0">
      <selection activeCell="B134" sqref="B134"/>
    </sheetView>
  </sheetViews>
  <sheetFormatPr defaultRowHeight="12.75" x14ac:dyDescent="0.2"/>
  <cols>
    <col min="1" max="1" width="3.42578125" style="11" customWidth="1"/>
    <col min="2" max="2" width="28.7109375" style="18" customWidth="1"/>
    <col min="3" max="3" width="16.85546875" style="18" customWidth="1"/>
    <col min="4" max="4" width="13.7109375" style="2" customWidth="1"/>
    <col min="5" max="5" width="10.42578125" style="34" customWidth="1"/>
    <col min="6" max="6" width="8" style="1" customWidth="1"/>
    <col min="7" max="7" width="17.85546875" style="18" customWidth="1"/>
    <col min="8" max="8" width="5.7109375" style="11" customWidth="1"/>
    <col min="9" max="9" width="14.42578125" style="1" customWidth="1"/>
    <col min="10" max="10" width="10.42578125" style="18" customWidth="1"/>
    <col min="11" max="12" width="15" style="41" customWidth="1"/>
    <col min="13" max="13" width="18.42578125" style="41" customWidth="1"/>
    <col min="14" max="14" width="19.140625" style="1" customWidth="1"/>
    <col min="15" max="15" width="3.85546875" style="1" customWidth="1"/>
    <col min="16" max="16" width="7.5703125" style="1" customWidth="1"/>
    <col min="17" max="17" width="12.85546875" style="1" customWidth="1"/>
    <col min="18" max="18" width="14.5703125" style="2" customWidth="1"/>
    <col min="19" max="19" width="9.140625" style="1" customWidth="1"/>
    <col min="20" max="20" width="9.140625" style="19"/>
    <col min="21" max="16384" width="9.140625" style="20"/>
  </cols>
  <sheetData>
    <row r="1" spans="1:20" x14ac:dyDescent="0.2">
      <c r="N1" s="21"/>
    </row>
    <row r="2" spans="1:20" x14ac:dyDescent="0.2">
      <c r="N2" s="21"/>
    </row>
    <row r="3" spans="1:20" x14ac:dyDescent="0.2">
      <c r="N3" s="21"/>
    </row>
    <row r="4" spans="1:20" ht="12" customHeight="1" x14ac:dyDescent="0.2">
      <c r="N4" s="21"/>
    </row>
    <row r="5" spans="1:20" s="6" customFormat="1" ht="30" customHeight="1" x14ac:dyDescent="0.2">
      <c r="A5" s="238" t="s">
        <v>17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3"/>
      <c r="P5" s="3"/>
      <c r="Q5" s="3"/>
      <c r="R5" s="4"/>
      <c r="S5" s="3"/>
      <c r="T5" s="5"/>
    </row>
    <row r="6" spans="1:20" s="6" customFormat="1" ht="12.75" customHeight="1" x14ac:dyDescent="0.2">
      <c r="A6" s="23"/>
      <c r="B6" s="23"/>
      <c r="C6" s="23"/>
      <c r="D6" s="23"/>
      <c r="E6" s="35"/>
      <c r="F6" s="23"/>
      <c r="G6" s="23"/>
      <c r="H6" s="23"/>
      <c r="I6" s="23"/>
      <c r="J6" s="23"/>
      <c r="K6" s="42"/>
      <c r="L6" s="42"/>
      <c r="M6" s="231" t="s">
        <v>354</v>
      </c>
      <c r="N6" s="23"/>
      <c r="O6" s="3"/>
      <c r="P6" s="3"/>
      <c r="Q6" s="3"/>
      <c r="R6" s="4"/>
      <c r="S6" s="3"/>
      <c r="T6" s="5"/>
    </row>
    <row r="7" spans="1:20" s="6" customFormat="1" ht="12.75" customHeight="1" x14ac:dyDescent="0.2">
      <c r="A7" s="24"/>
      <c r="B7" s="24"/>
      <c r="C7" s="24"/>
      <c r="D7" s="24"/>
      <c r="E7" s="239" t="s">
        <v>130</v>
      </c>
      <c r="F7" s="239"/>
      <c r="G7" s="239"/>
      <c r="H7" s="239"/>
      <c r="I7" s="239"/>
      <c r="J7" s="239"/>
      <c r="K7" s="239"/>
      <c r="L7" s="42"/>
      <c r="M7" s="43"/>
      <c r="N7" s="24"/>
      <c r="O7" s="3"/>
      <c r="P7" s="3"/>
      <c r="Q7" s="3"/>
      <c r="R7" s="4"/>
      <c r="S7" s="3"/>
      <c r="T7" s="5"/>
    </row>
    <row r="8" spans="1:20" s="6" customFormat="1" ht="12.75" customHeight="1" x14ac:dyDescent="0.2">
      <c r="A8" s="24"/>
      <c r="B8" s="24"/>
      <c r="C8" s="24"/>
      <c r="D8" s="24"/>
      <c r="E8" s="36"/>
      <c r="F8" s="24"/>
      <c r="G8" s="24"/>
      <c r="H8" s="11" t="s">
        <v>9</v>
      </c>
      <c r="I8" s="24"/>
      <c r="J8" s="24"/>
      <c r="K8" s="42"/>
      <c r="L8" s="42"/>
      <c r="M8" s="43"/>
      <c r="N8" s="24"/>
      <c r="O8" s="3"/>
      <c r="P8" s="3"/>
      <c r="Q8" s="3"/>
      <c r="R8" s="4"/>
      <c r="S8" s="3"/>
      <c r="T8" s="5"/>
    </row>
    <row r="9" spans="1:20" s="6" customFormat="1" ht="15" customHeight="1" x14ac:dyDescent="0.2">
      <c r="A9" s="22"/>
      <c r="B9" s="22"/>
      <c r="C9" s="22"/>
      <c r="D9" s="22"/>
      <c r="E9" s="37"/>
      <c r="F9" s="22"/>
      <c r="G9" s="22"/>
      <c r="H9" s="22"/>
      <c r="I9" s="22"/>
      <c r="J9" s="22"/>
      <c r="K9" s="44"/>
      <c r="L9" s="44"/>
      <c r="M9" s="44"/>
      <c r="N9" s="22"/>
      <c r="O9" s="3"/>
      <c r="P9" s="3"/>
      <c r="Q9" s="3"/>
      <c r="R9" s="4"/>
      <c r="S9" s="3"/>
      <c r="T9" s="5"/>
    </row>
    <row r="10" spans="1:20" s="13" customFormat="1" ht="202.5" customHeight="1" x14ac:dyDescent="0.2">
      <c r="A10" s="7" t="s">
        <v>0</v>
      </c>
      <c r="B10" s="8" t="s">
        <v>2</v>
      </c>
      <c r="C10" s="8" t="s">
        <v>12</v>
      </c>
      <c r="D10" s="7" t="s">
        <v>11</v>
      </c>
      <c r="E10" s="38" t="s">
        <v>1</v>
      </c>
      <c r="F10" s="8" t="s">
        <v>10</v>
      </c>
      <c r="G10" s="8" t="s">
        <v>8</v>
      </c>
      <c r="H10" s="7" t="s">
        <v>13</v>
      </c>
      <c r="I10" s="8" t="s">
        <v>14</v>
      </c>
      <c r="J10" s="8" t="s">
        <v>4</v>
      </c>
      <c r="K10" s="45" t="s">
        <v>6</v>
      </c>
      <c r="L10" s="45" t="s">
        <v>7</v>
      </c>
      <c r="M10" s="45" t="s">
        <v>5</v>
      </c>
      <c r="N10" s="9" t="s">
        <v>3</v>
      </c>
      <c r="O10" s="10"/>
      <c r="P10" s="10"/>
      <c r="Q10" s="10"/>
      <c r="S10" s="10"/>
      <c r="T10" s="12"/>
    </row>
    <row r="11" spans="1:20" s="16" customFormat="1" x14ac:dyDescent="0.2">
      <c r="A11" s="7">
        <v>1</v>
      </c>
      <c r="B11" s="7">
        <v>2</v>
      </c>
      <c r="C11" s="7">
        <v>3</v>
      </c>
      <c r="D11" s="14">
        <v>4</v>
      </c>
      <c r="E11" s="31">
        <v>5</v>
      </c>
      <c r="F11" s="14">
        <v>6</v>
      </c>
      <c r="G11" s="7">
        <v>7</v>
      </c>
      <c r="H11" s="14">
        <v>8</v>
      </c>
      <c r="I11" s="14">
        <v>9</v>
      </c>
      <c r="J11" s="7">
        <v>10</v>
      </c>
      <c r="K11" s="46">
        <v>11</v>
      </c>
      <c r="L11" s="46">
        <v>12</v>
      </c>
      <c r="M11" s="46">
        <v>13</v>
      </c>
      <c r="N11" s="15">
        <v>14</v>
      </c>
      <c r="O11" s="11"/>
      <c r="P11" s="11"/>
      <c r="Q11" s="11"/>
      <c r="R11" s="11"/>
      <c r="S11" s="11"/>
      <c r="T11" s="12"/>
    </row>
    <row r="12" spans="1:20" s="228" customFormat="1" ht="76.5" x14ac:dyDescent="0.2">
      <c r="A12" s="223">
        <v>1</v>
      </c>
      <c r="B12" s="49" t="s">
        <v>18</v>
      </c>
      <c r="C12" s="223" t="s">
        <v>131</v>
      </c>
      <c r="D12" s="51">
        <v>1022603025532</v>
      </c>
      <c r="E12" s="224" t="s">
        <v>135</v>
      </c>
      <c r="F12" s="53">
        <v>75203</v>
      </c>
      <c r="G12" s="223" t="s">
        <v>132</v>
      </c>
      <c r="H12" s="53">
        <v>0</v>
      </c>
      <c r="I12" s="54" t="s">
        <v>19</v>
      </c>
      <c r="J12" s="223" t="s">
        <v>154</v>
      </c>
      <c r="K12" s="147">
        <v>0</v>
      </c>
      <c r="L12" s="154">
        <v>0</v>
      </c>
      <c r="M12" s="147">
        <v>0</v>
      </c>
      <c r="N12" s="225"/>
      <c r="O12" s="226"/>
      <c r="P12" s="226"/>
      <c r="Q12" s="226"/>
      <c r="R12" s="226"/>
      <c r="S12" s="226"/>
      <c r="T12" s="227"/>
    </row>
    <row r="13" spans="1:20" s="228" customFormat="1" ht="78.75" x14ac:dyDescent="0.2">
      <c r="A13" s="223">
        <v>2</v>
      </c>
      <c r="B13" s="49" t="s">
        <v>20</v>
      </c>
      <c r="C13" s="223" t="s">
        <v>133</v>
      </c>
      <c r="D13" s="51">
        <v>1022603025543</v>
      </c>
      <c r="E13" s="224" t="s">
        <v>134</v>
      </c>
      <c r="F13" s="53">
        <v>75203</v>
      </c>
      <c r="G13" s="223" t="s">
        <v>132</v>
      </c>
      <c r="H13" s="53">
        <v>0</v>
      </c>
      <c r="I13" s="54" t="s">
        <v>21</v>
      </c>
      <c r="J13" s="223" t="s">
        <v>154</v>
      </c>
      <c r="K13" s="147">
        <v>0</v>
      </c>
      <c r="L13" s="154">
        <v>0</v>
      </c>
      <c r="M13" s="147">
        <v>0</v>
      </c>
      <c r="N13" s="225"/>
      <c r="O13" s="226"/>
      <c r="P13" s="226"/>
      <c r="Q13" s="226"/>
      <c r="R13" s="226"/>
      <c r="S13" s="226"/>
      <c r="T13" s="227"/>
    </row>
    <row r="14" spans="1:20" s="16" customFormat="1" ht="76.5" x14ac:dyDescent="0.2">
      <c r="A14" s="7">
        <v>3</v>
      </c>
      <c r="B14" s="94" t="s">
        <v>22</v>
      </c>
      <c r="C14" s="33"/>
      <c r="D14" s="97">
        <v>1022603029283</v>
      </c>
      <c r="E14" s="96"/>
      <c r="F14" s="97">
        <v>65242</v>
      </c>
      <c r="G14" s="148"/>
      <c r="H14" s="149"/>
      <c r="I14" s="150" t="s">
        <v>23</v>
      </c>
      <c r="J14" s="148"/>
      <c r="K14" s="232">
        <v>0</v>
      </c>
      <c r="L14" s="233">
        <v>0</v>
      </c>
      <c r="M14" s="232">
        <v>0</v>
      </c>
      <c r="N14" s="148" t="s">
        <v>136</v>
      </c>
      <c r="O14" s="11"/>
      <c r="P14" s="11"/>
      <c r="Q14" s="11"/>
      <c r="R14" s="11"/>
      <c r="S14" s="11"/>
      <c r="T14" s="12"/>
    </row>
    <row r="15" spans="1:20" s="85" customFormat="1" ht="89.25" x14ac:dyDescent="0.2">
      <c r="A15" s="81">
        <v>4</v>
      </c>
      <c r="B15" s="87" t="s">
        <v>24</v>
      </c>
      <c r="C15" s="81" t="s">
        <v>137</v>
      </c>
      <c r="D15" s="86">
        <v>1082635017530</v>
      </c>
      <c r="E15" s="90" t="s">
        <v>138</v>
      </c>
      <c r="F15" s="88">
        <v>75203</v>
      </c>
      <c r="G15" s="81" t="s">
        <v>139</v>
      </c>
      <c r="H15" s="88">
        <v>0</v>
      </c>
      <c r="I15" s="236" t="s">
        <v>25</v>
      </c>
      <c r="J15" s="81" t="s">
        <v>415</v>
      </c>
      <c r="K15" s="157">
        <v>0</v>
      </c>
      <c r="L15" s="93">
        <v>0</v>
      </c>
      <c r="M15" s="237">
        <v>0</v>
      </c>
      <c r="N15" s="84"/>
      <c r="O15" s="82"/>
      <c r="P15" s="82"/>
      <c r="Q15" s="82"/>
      <c r="R15" s="82"/>
      <c r="S15" s="82"/>
      <c r="T15" s="83"/>
    </row>
    <row r="16" spans="1:20" s="16" customFormat="1" ht="90" x14ac:dyDescent="0.2">
      <c r="A16" s="7">
        <v>5</v>
      </c>
      <c r="B16" s="25" t="s">
        <v>26</v>
      </c>
      <c r="C16" s="7" t="s">
        <v>140</v>
      </c>
      <c r="D16" s="17">
        <v>1062645016576</v>
      </c>
      <c r="E16" s="38" t="s">
        <v>141</v>
      </c>
      <c r="F16" s="26">
        <v>75203</v>
      </c>
      <c r="G16" s="151" t="s">
        <v>139</v>
      </c>
      <c r="H16" s="152">
        <v>0</v>
      </c>
      <c r="I16" s="153" t="s">
        <v>27</v>
      </c>
      <c r="J16" s="151" t="s">
        <v>152</v>
      </c>
      <c r="K16" s="234">
        <v>0</v>
      </c>
      <c r="L16" s="234">
        <v>0</v>
      </c>
      <c r="M16" s="234">
        <v>0</v>
      </c>
      <c r="N16" s="235"/>
      <c r="O16" s="40"/>
      <c r="P16" s="40"/>
      <c r="Q16" s="40"/>
      <c r="R16" s="40"/>
      <c r="S16" s="40"/>
      <c r="T16" s="12"/>
    </row>
    <row r="17" spans="1:20" s="85" customFormat="1" ht="76.5" x14ac:dyDescent="0.2">
      <c r="A17" s="81">
        <v>6</v>
      </c>
      <c r="B17" s="87" t="s">
        <v>28</v>
      </c>
      <c r="C17" s="81" t="s">
        <v>142</v>
      </c>
      <c r="D17" s="86">
        <v>1022603021430</v>
      </c>
      <c r="E17" s="90" t="s">
        <v>143</v>
      </c>
      <c r="F17" s="88">
        <v>75204</v>
      </c>
      <c r="G17" s="81" t="s">
        <v>139</v>
      </c>
      <c r="H17" s="88">
        <v>0</v>
      </c>
      <c r="I17" s="89" t="s">
        <v>29</v>
      </c>
      <c r="J17" s="81" t="s">
        <v>152</v>
      </c>
      <c r="K17" s="93">
        <v>0</v>
      </c>
      <c r="L17" s="93">
        <v>0</v>
      </c>
      <c r="M17" s="93">
        <v>0</v>
      </c>
      <c r="N17" s="84"/>
      <c r="O17" s="82"/>
      <c r="P17" s="82"/>
      <c r="Q17" s="82"/>
      <c r="R17" s="82"/>
      <c r="S17" s="82"/>
      <c r="T17" s="83"/>
    </row>
    <row r="18" spans="1:20" s="85" customFormat="1" ht="76.5" x14ac:dyDescent="0.2">
      <c r="A18" s="81">
        <v>7</v>
      </c>
      <c r="B18" s="87" t="s">
        <v>30</v>
      </c>
      <c r="C18" s="81" t="s">
        <v>144</v>
      </c>
      <c r="D18" s="86">
        <v>1022603022310</v>
      </c>
      <c r="E18" s="90" t="s">
        <v>145</v>
      </c>
      <c r="F18" s="88">
        <v>75204</v>
      </c>
      <c r="G18" s="81" t="s">
        <v>139</v>
      </c>
      <c r="H18" s="88">
        <v>0</v>
      </c>
      <c r="I18" s="89" t="s">
        <v>31</v>
      </c>
      <c r="J18" s="81" t="s">
        <v>152</v>
      </c>
      <c r="K18" s="93">
        <v>0</v>
      </c>
      <c r="L18" s="93">
        <v>0</v>
      </c>
      <c r="M18" s="93">
        <v>0</v>
      </c>
      <c r="N18" s="84"/>
      <c r="O18" s="82"/>
      <c r="P18" s="82"/>
      <c r="Q18" s="82"/>
      <c r="R18" s="82"/>
      <c r="S18" s="82"/>
      <c r="T18" s="83"/>
    </row>
    <row r="19" spans="1:20" s="16" customFormat="1" ht="102" x14ac:dyDescent="0.2">
      <c r="A19" s="7">
        <v>8</v>
      </c>
      <c r="B19" s="25" t="s">
        <v>32</v>
      </c>
      <c r="C19" s="7" t="s">
        <v>146</v>
      </c>
      <c r="D19" s="17">
        <v>1022603023486</v>
      </c>
      <c r="E19" s="31" t="s">
        <v>147</v>
      </c>
      <c r="F19" s="26">
        <v>75203</v>
      </c>
      <c r="G19" s="7" t="s">
        <v>148</v>
      </c>
      <c r="H19" s="26">
        <v>0</v>
      </c>
      <c r="I19" s="27" t="s">
        <v>33</v>
      </c>
      <c r="J19" s="7" t="s">
        <v>153</v>
      </c>
      <c r="K19" s="93">
        <v>0</v>
      </c>
      <c r="L19" s="93">
        <v>0</v>
      </c>
      <c r="M19" s="93">
        <v>0</v>
      </c>
      <c r="N19" s="15"/>
      <c r="O19" s="40"/>
      <c r="P19" s="40"/>
      <c r="Q19" s="40"/>
      <c r="R19" s="40"/>
      <c r="S19" s="40"/>
      <c r="T19" s="12"/>
    </row>
    <row r="20" spans="1:20" s="16" customFormat="1" ht="63.75" x14ac:dyDescent="0.2">
      <c r="A20" s="7">
        <v>9</v>
      </c>
      <c r="B20" s="99" t="s">
        <v>34</v>
      </c>
      <c r="C20" s="100"/>
      <c r="D20" s="101">
        <v>1022603021781</v>
      </c>
      <c r="E20" s="102"/>
      <c r="F20" s="103">
        <v>75204</v>
      </c>
      <c r="G20" s="100"/>
      <c r="H20" s="103">
        <v>100</v>
      </c>
      <c r="I20" s="104" t="s">
        <v>35</v>
      </c>
      <c r="J20" s="100"/>
      <c r="K20" s="127">
        <v>0</v>
      </c>
      <c r="L20" s="158">
        <v>0</v>
      </c>
      <c r="M20" s="158">
        <v>0</v>
      </c>
      <c r="N20" s="100" t="s">
        <v>136</v>
      </c>
      <c r="O20" s="11"/>
      <c r="P20" s="11"/>
      <c r="Q20" s="11"/>
      <c r="R20" s="11"/>
      <c r="S20" s="11"/>
      <c r="T20" s="12"/>
    </row>
    <row r="21" spans="1:20" s="16" customFormat="1" ht="89.25" x14ac:dyDescent="0.2">
      <c r="A21" s="7">
        <v>10</v>
      </c>
      <c r="B21" s="25" t="s">
        <v>36</v>
      </c>
      <c r="C21" s="7" t="s">
        <v>149</v>
      </c>
      <c r="D21" s="17">
        <v>1032601688680</v>
      </c>
      <c r="E21" s="31" t="s">
        <v>150</v>
      </c>
      <c r="F21" s="26">
        <v>75203</v>
      </c>
      <c r="G21" s="7" t="s">
        <v>151</v>
      </c>
      <c r="H21" s="26">
        <v>0</v>
      </c>
      <c r="I21" s="27" t="s">
        <v>37</v>
      </c>
      <c r="J21" s="7" t="s">
        <v>155</v>
      </c>
      <c r="K21" s="133">
        <v>0</v>
      </c>
      <c r="L21" s="133">
        <v>0</v>
      </c>
      <c r="M21" s="93">
        <v>0</v>
      </c>
      <c r="N21" s="15"/>
      <c r="O21" s="40"/>
      <c r="P21" s="40"/>
      <c r="Q21" s="40"/>
      <c r="R21" s="40"/>
      <c r="S21" s="40"/>
      <c r="T21" s="12"/>
    </row>
    <row r="22" spans="1:20" s="110" customFormat="1" ht="89.25" x14ac:dyDescent="0.2">
      <c r="A22" s="33">
        <v>11</v>
      </c>
      <c r="B22" s="107" t="s">
        <v>374</v>
      </c>
      <c r="C22" s="33" t="s">
        <v>157</v>
      </c>
      <c r="D22" s="95">
        <v>1022603022694</v>
      </c>
      <c r="E22" s="96" t="s">
        <v>158</v>
      </c>
      <c r="F22" s="97">
        <v>65243</v>
      </c>
      <c r="G22" s="33" t="s">
        <v>159</v>
      </c>
      <c r="H22" s="97">
        <v>100</v>
      </c>
      <c r="I22" s="98" t="s">
        <v>38</v>
      </c>
      <c r="J22" s="33" t="s">
        <v>156</v>
      </c>
      <c r="K22" s="112">
        <v>0</v>
      </c>
      <c r="L22" s="112">
        <v>0</v>
      </c>
      <c r="M22" s="112">
        <v>0</v>
      </c>
      <c r="N22" s="39" t="s">
        <v>372</v>
      </c>
      <c r="O22" s="108"/>
      <c r="P22" s="108"/>
      <c r="Q22" s="108"/>
      <c r="R22" s="108"/>
      <c r="S22" s="108"/>
      <c r="T22" s="109"/>
    </row>
    <row r="23" spans="1:20" s="110" customFormat="1" ht="89.25" x14ac:dyDescent="0.2">
      <c r="A23" s="33">
        <v>12</v>
      </c>
      <c r="B23" s="94" t="s">
        <v>376</v>
      </c>
      <c r="C23" s="33" t="s">
        <v>160</v>
      </c>
      <c r="D23" s="95">
        <v>1022603020560</v>
      </c>
      <c r="E23" s="96" t="s">
        <v>161</v>
      </c>
      <c r="F23" s="97">
        <v>65243</v>
      </c>
      <c r="G23" s="33" t="s">
        <v>159</v>
      </c>
      <c r="H23" s="97">
        <v>100</v>
      </c>
      <c r="I23" s="98" t="s">
        <v>39</v>
      </c>
      <c r="J23" s="33" t="s">
        <v>162</v>
      </c>
      <c r="K23" s="112">
        <v>0</v>
      </c>
      <c r="L23" s="112">
        <v>0</v>
      </c>
      <c r="M23" s="112">
        <v>0</v>
      </c>
      <c r="N23" s="39" t="s">
        <v>377</v>
      </c>
      <c r="O23" s="108"/>
      <c r="P23" s="108"/>
      <c r="Q23" s="108"/>
      <c r="R23" s="108"/>
      <c r="S23" s="108"/>
      <c r="T23" s="109"/>
    </row>
    <row r="24" spans="1:20" s="16" customFormat="1" ht="204" x14ac:dyDescent="0.2">
      <c r="A24" s="121">
        <v>13</v>
      </c>
      <c r="B24" s="94" t="s">
        <v>163</v>
      </c>
      <c r="C24" s="33" t="s">
        <v>160</v>
      </c>
      <c r="D24" s="95">
        <v>1142651029212</v>
      </c>
      <c r="E24" s="114">
        <v>41975</v>
      </c>
      <c r="F24" s="97">
        <v>65243</v>
      </c>
      <c r="G24" s="33" t="s">
        <v>159</v>
      </c>
      <c r="H24" s="97">
        <v>100</v>
      </c>
      <c r="I24" s="98" t="s">
        <v>40</v>
      </c>
      <c r="J24" s="33" t="s">
        <v>165</v>
      </c>
      <c r="K24" s="113">
        <v>0</v>
      </c>
      <c r="L24" s="113">
        <v>0</v>
      </c>
      <c r="M24" s="112">
        <v>0</v>
      </c>
      <c r="N24" s="111" t="s">
        <v>164</v>
      </c>
      <c r="O24" s="11"/>
      <c r="P24" s="11"/>
      <c r="Q24" s="11"/>
      <c r="R24" s="11"/>
      <c r="S24" s="11"/>
      <c r="T24" s="12"/>
    </row>
    <row r="25" spans="1:20" s="16" customFormat="1" ht="89.25" x14ac:dyDescent="0.2">
      <c r="A25" s="33">
        <v>14</v>
      </c>
      <c r="B25" s="94" t="s">
        <v>41</v>
      </c>
      <c r="C25" s="33" t="s">
        <v>167</v>
      </c>
      <c r="D25" s="105">
        <v>1102645000479</v>
      </c>
      <c r="E25" s="106" t="s">
        <v>168</v>
      </c>
      <c r="F25" s="97">
        <v>65243</v>
      </c>
      <c r="G25" s="33" t="s">
        <v>159</v>
      </c>
      <c r="H25" s="97">
        <v>100</v>
      </c>
      <c r="I25" s="98" t="s">
        <v>42</v>
      </c>
      <c r="J25" s="33" t="s">
        <v>169</v>
      </c>
      <c r="K25" s="113">
        <v>0</v>
      </c>
      <c r="L25" s="113">
        <v>0</v>
      </c>
      <c r="M25" s="112">
        <v>0</v>
      </c>
      <c r="N25" s="39" t="s">
        <v>166</v>
      </c>
      <c r="O25" s="11"/>
      <c r="P25" s="11"/>
      <c r="Q25" s="11"/>
      <c r="R25" s="11"/>
      <c r="S25" s="11"/>
      <c r="T25" s="12"/>
    </row>
    <row r="26" spans="1:20" s="110" customFormat="1" ht="102" x14ac:dyDescent="0.2">
      <c r="A26" s="33">
        <v>15</v>
      </c>
      <c r="B26" s="94" t="s">
        <v>43</v>
      </c>
      <c r="C26" s="33" t="s">
        <v>170</v>
      </c>
      <c r="D26" s="95">
        <v>1022603029020</v>
      </c>
      <c r="E26" s="114">
        <v>35930</v>
      </c>
      <c r="F26" s="97">
        <v>65243</v>
      </c>
      <c r="G26" s="33" t="s">
        <v>159</v>
      </c>
      <c r="H26" s="97">
        <v>100</v>
      </c>
      <c r="I26" s="98" t="s">
        <v>44</v>
      </c>
      <c r="J26" s="33" t="s">
        <v>171</v>
      </c>
      <c r="K26" s="112">
        <v>100</v>
      </c>
      <c r="L26" s="113">
        <v>0</v>
      </c>
      <c r="M26" s="112">
        <v>0</v>
      </c>
      <c r="N26" s="122" t="s">
        <v>381</v>
      </c>
      <c r="O26" s="108"/>
      <c r="P26" s="108"/>
      <c r="Q26" s="108"/>
      <c r="R26" s="108"/>
      <c r="S26" s="108"/>
      <c r="T26" s="109"/>
    </row>
    <row r="27" spans="1:20" s="144" customFormat="1" ht="102" x14ac:dyDescent="0.2">
      <c r="A27" s="137">
        <v>16</v>
      </c>
      <c r="B27" s="138" t="s">
        <v>45</v>
      </c>
      <c r="C27" s="137" t="s">
        <v>172</v>
      </c>
      <c r="D27" s="139">
        <v>1022603022200</v>
      </c>
      <c r="E27" s="145">
        <v>35638</v>
      </c>
      <c r="F27" s="140">
        <v>65243</v>
      </c>
      <c r="G27" s="137" t="s">
        <v>159</v>
      </c>
      <c r="H27" s="140">
        <v>100</v>
      </c>
      <c r="I27" s="141" t="s">
        <v>40</v>
      </c>
      <c r="J27" s="137" t="s">
        <v>162</v>
      </c>
      <c r="K27" s="159">
        <v>0</v>
      </c>
      <c r="L27" s="160">
        <v>0</v>
      </c>
      <c r="M27" s="159">
        <v>0</v>
      </c>
      <c r="N27" s="146" t="s">
        <v>411</v>
      </c>
      <c r="O27" s="142"/>
      <c r="P27" s="142"/>
      <c r="Q27" s="142"/>
      <c r="R27" s="142"/>
      <c r="S27" s="142"/>
      <c r="T27" s="143"/>
    </row>
    <row r="28" spans="1:20" s="16" customFormat="1" ht="89.25" x14ac:dyDescent="0.2">
      <c r="A28" s="100">
        <v>17</v>
      </c>
      <c r="B28" s="94" t="s">
        <v>46</v>
      </c>
      <c r="C28" s="33" t="s">
        <v>173</v>
      </c>
      <c r="D28" s="95">
        <v>1152651002734</v>
      </c>
      <c r="E28" s="96" t="s">
        <v>174</v>
      </c>
      <c r="F28" s="97">
        <v>75404</v>
      </c>
      <c r="G28" s="33" t="s">
        <v>159</v>
      </c>
      <c r="H28" s="97">
        <v>100</v>
      </c>
      <c r="I28" s="98" t="s">
        <v>47</v>
      </c>
      <c r="J28" s="33" t="s">
        <v>175</v>
      </c>
      <c r="K28" s="113">
        <v>0</v>
      </c>
      <c r="L28" s="113">
        <v>0</v>
      </c>
      <c r="M28" s="112">
        <v>0</v>
      </c>
      <c r="N28" s="122" t="s">
        <v>382</v>
      </c>
      <c r="O28" s="11"/>
      <c r="P28" s="11"/>
      <c r="Q28" s="11"/>
      <c r="R28" s="11"/>
      <c r="S28" s="11"/>
      <c r="T28" s="12"/>
    </row>
    <row r="29" spans="1:20" s="16" customFormat="1" ht="114.75" customHeight="1" x14ac:dyDescent="0.2">
      <c r="A29" s="7">
        <v>18</v>
      </c>
      <c r="B29" s="25" t="s">
        <v>48</v>
      </c>
      <c r="C29" s="7" t="s">
        <v>320</v>
      </c>
      <c r="D29" s="17">
        <v>1022603024432</v>
      </c>
      <c r="E29" s="31" t="s">
        <v>321</v>
      </c>
      <c r="F29" s="26">
        <v>75404</v>
      </c>
      <c r="G29" s="7" t="s">
        <v>159</v>
      </c>
      <c r="H29" s="26">
        <v>100</v>
      </c>
      <c r="I29" s="27" t="s">
        <v>49</v>
      </c>
      <c r="J29" s="7" t="s">
        <v>306</v>
      </c>
      <c r="K29" s="92">
        <f>N29/108046*100</f>
        <v>0</v>
      </c>
      <c r="L29" s="92">
        <v>18</v>
      </c>
      <c r="M29" s="92">
        <v>38110.19</v>
      </c>
      <c r="N29" s="15"/>
      <c r="O29" s="77"/>
      <c r="P29" s="77"/>
      <c r="Q29" s="77"/>
      <c r="R29" s="77"/>
      <c r="S29" s="77"/>
      <c r="T29" s="12"/>
    </row>
    <row r="30" spans="1:20" s="16" customFormat="1" ht="102" x14ac:dyDescent="0.2">
      <c r="A30" s="7">
        <v>19</v>
      </c>
      <c r="B30" s="25" t="s">
        <v>359</v>
      </c>
      <c r="C30" s="7" t="s">
        <v>358</v>
      </c>
      <c r="D30" s="17">
        <v>1022603028227</v>
      </c>
      <c r="E30" s="31" t="s">
        <v>322</v>
      </c>
      <c r="F30" s="26">
        <v>75404</v>
      </c>
      <c r="G30" s="7" t="s">
        <v>159</v>
      </c>
      <c r="H30" s="26">
        <v>100</v>
      </c>
      <c r="I30" s="27" t="s">
        <v>50</v>
      </c>
      <c r="J30" s="7" t="s">
        <v>306</v>
      </c>
      <c r="K30" s="161">
        <v>0</v>
      </c>
      <c r="L30" s="92">
        <v>20</v>
      </c>
      <c r="M30" s="92">
        <v>42974.01</v>
      </c>
      <c r="N30" s="32" t="s">
        <v>360</v>
      </c>
      <c r="O30" s="77"/>
      <c r="P30" s="77"/>
      <c r="Q30" s="77"/>
      <c r="R30" s="77"/>
      <c r="S30" s="77"/>
      <c r="T30" s="12"/>
    </row>
    <row r="31" spans="1:20" s="16" customFormat="1" ht="102" x14ac:dyDescent="0.2">
      <c r="A31" s="7">
        <v>20</v>
      </c>
      <c r="B31" s="25" t="s">
        <v>361</v>
      </c>
      <c r="C31" s="7" t="s">
        <v>323</v>
      </c>
      <c r="D31" s="17">
        <v>1152651004461</v>
      </c>
      <c r="E31" s="31" t="s">
        <v>324</v>
      </c>
      <c r="F31" s="26">
        <v>75404</v>
      </c>
      <c r="G31" s="7" t="s">
        <v>159</v>
      </c>
      <c r="H31" s="26">
        <v>100</v>
      </c>
      <c r="I31" s="27" t="s">
        <v>51</v>
      </c>
      <c r="J31" s="7" t="s">
        <v>306</v>
      </c>
      <c r="K31" s="92">
        <v>0</v>
      </c>
      <c r="L31" s="92">
        <v>3</v>
      </c>
      <c r="M31" s="92">
        <v>6421.9</v>
      </c>
      <c r="N31" s="230" t="s">
        <v>360</v>
      </c>
      <c r="O31" s="77"/>
      <c r="P31" s="77"/>
      <c r="Q31" s="77"/>
      <c r="R31" s="77"/>
      <c r="S31" s="77"/>
      <c r="T31" s="12"/>
    </row>
    <row r="32" spans="1:20" s="126" customFormat="1" ht="76.5" x14ac:dyDescent="0.2">
      <c r="A32" s="100">
        <v>21</v>
      </c>
      <c r="B32" s="99" t="s">
        <v>52</v>
      </c>
      <c r="C32" s="100" t="s">
        <v>178</v>
      </c>
      <c r="D32" s="101">
        <v>1062645004663</v>
      </c>
      <c r="E32" s="123">
        <v>38757</v>
      </c>
      <c r="F32" s="103">
        <v>65243</v>
      </c>
      <c r="G32" s="100" t="s">
        <v>179</v>
      </c>
      <c r="H32" s="103">
        <v>100</v>
      </c>
      <c r="I32" s="104" t="s">
        <v>38</v>
      </c>
      <c r="J32" s="100" t="s">
        <v>162</v>
      </c>
      <c r="K32" s="127">
        <v>0</v>
      </c>
      <c r="L32" s="127">
        <v>0</v>
      </c>
      <c r="M32" s="158">
        <v>0</v>
      </c>
      <c r="N32" s="229" t="s">
        <v>176</v>
      </c>
      <c r="O32" s="124"/>
      <c r="P32" s="124"/>
      <c r="Q32" s="124"/>
      <c r="R32" s="124"/>
      <c r="S32" s="124"/>
      <c r="T32" s="125"/>
    </row>
    <row r="33" spans="1:20" s="126" customFormat="1" ht="76.5" x14ac:dyDescent="0.2">
      <c r="A33" s="100">
        <v>22</v>
      </c>
      <c r="B33" s="99" t="s">
        <v>53</v>
      </c>
      <c r="C33" s="100" t="s">
        <v>180</v>
      </c>
      <c r="D33" s="101">
        <v>1022603022144</v>
      </c>
      <c r="E33" s="102" t="s">
        <v>181</v>
      </c>
      <c r="F33" s="103">
        <v>65243</v>
      </c>
      <c r="G33" s="100" t="s">
        <v>182</v>
      </c>
      <c r="H33" s="103">
        <v>100</v>
      </c>
      <c r="I33" s="104" t="s">
        <v>54</v>
      </c>
      <c r="J33" s="100" t="s">
        <v>162</v>
      </c>
      <c r="K33" s="127">
        <v>0</v>
      </c>
      <c r="L33" s="127">
        <v>0</v>
      </c>
      <c r="M33" s="158">
        <v>0</v>
      </c>
      <c r="N33" s="229" t="s">
        <v>177</v>
      </c>
      <c r="O33" s="124"/>
      <c r="P33" s="124"/>
      <c r="Q33" s="124"/>
      <c r="R33" s="124"/>
      <c r="S33" s="124"/>
      <c r="T33" s="125"/>
    </row>
    <row r="34" spans="1:20" s="59" customFormat="1" ht="78" customHeight="1" x14ac:dyDescent="0.2">
      <c r="A34" s="50">
        <v>23</v>
      </c>
      <c r="B34" s="49" t="s">
        <v>55</v>
      </c>
      <c r="C34" s="50" t="s">
        <v>310</v>
      </c>
      <c r="D34" s="51">
        <v>1112651017423</v>
      </c>
      <c r="E34" s="55" t="s">
        <v>311</v>
      </c>
      <c r="F34" s="53">
        <v>65243</v>
      </c>
      <c r="G34" s="50" t="s">
        <v>159</v>
      </c>
      <c r="H34" s="53">
        <v>100</v>
      </c>
      <c r="I34" s="54" t="s">
        <v>54</v>
      </c>
      <c r="J34" s="50" t="s">
        <v>312</v>
      </c>
      <c r="K34" s="154">
        <v>0</v>
      </c>
      <c r="L34" s="154">
        <v>0</v>
      </c>
      <c r="M34" s="147">
        <v>0</v>
      </c>
      <c r="N34" s="56"/>
      <c r="O34" s="57"/>
      <c r="P34" s="57"/>
      <c r="Q34" s="57"/>
      <c r="R34" s="57"/>
      <c r="S34" s="57"/>
      <c r="T34" s="58"/>
    </row>
    <row r="35" spans="1:20" s="126" customFormat="1" ht="76.5" x14ac:dyDescent="0.2">
      <c r="A35" s="100">
        <v>24</v>
      </c>
      <c r="B35" s="99" t="s">
        <v>56</v>
      </c>
      <c r="C35" s="100" t="s">
        <v>183</v>
      </c>
      <c r="D35" s="101">
        <v>1132651005354</v>
      </c>
      <c r="E35" s="102" t="s">
        <v>184</v>
      </c>
      <c r="F35" s="103">
        <v>65243</v>
      </c>
      <c r="G35" s="100"/>
      <c r="H35" s="103">
        <v>100</v>
      </c>
      <c r="I35" s="104" t="s">
        <v>54</v>
      </c>
      <c r="J35" s="100"/>
      <c r="K35" s="127">
        <v>0</v>
      </c>
      <c r="L35" s="127">
        <v>0</v>
      </c>
      <c r="M35" s="158">
        <v>0</v>
      </c>
      <c r="N35" s="128" t="s">
        <v>383</v>
      </c>
      <c r="O35" s="124"/>
      <c r="P35" s="124"/>
      <c r="Q35" s="124"/>
      <c r="R35" s="124"/>
      <c r="S35" s="124"/>
      <c r="T35" s="125"/>
    </row>
    <row r="36" spans="1:20" s="59" customFormat="1" ht="76.5" x14ac:dyDescent="0.2">
      <c r="A36" s="50">
        <v>25</v>
      </c>
      <c r="B36" s="49" t="s">
        <v>57</v>
      </c>
      <c r="C36" s="50" t="s">
        <v>185</v>
      </c>
      <c r="D36" s="51">
        <v>1062645009426</v>
      </c>
      <c r="E36" s="55" t="s">
        <v>186</v>
      </c>
      <c r="F36" s="53">
        <v>65243</v>
      </c>
      <c r="G36" s="50" t="s">
        <v>159</v>
      </c>
      <c r="H36" s="53">
        <v>100</v>
      </c>
      <c r="I36" s="54" t="s">
        <v>371</v>
      </c>
      <c r="J36" s="50" t="s">
        <v>312</v>
      </c>
      <c r="K36" s="154">
        <v>100</v>
      </c>
      <c r="L36" s="154">
        <v>0</v>
      </c>
      <c r="M36" s="147">
        <v>0</v>
      </c>
      <c r="N36" s="155"/>
      <c r="O36" s="57"/>
      <c r="P36" s="57"/>
      <c r="Q36" s="57"/>
      <c r="R36" s="57"/>
      <c r="S36" s="57"/>
      <c r="T36" s="58"/>
    </row>
    <row r="37" spans="1:20" s="59" customFormat="1" ht="89.25" x14ac:dyDescent="0.2">
      <c r="A37" s="50">
        <v>26</v>
      </c>
      <c r="B37" s="49" t="s">
        <v>58</v>
      </c>
      <c r="C37" s="50" t="s">
        <v>187</v>
      </c>
      <c r="D37" s="51">
        <v>1032601688624</v>
      </c>
      <c r="E37" s="55" t="s">
        <v>188</v>
      </c>
      <c r="F37" s="53">
        <v>65243</v>
      </c>
      <c r="G37" s="50" t="s">
        <v>159</v>
      </c>
      <c r="H37" s="53">
        <v>100</v>
      </c>
      <c r="I37" s="54" t="s">
        <v>371</v>
      </c>
      <c r="J37" s="50" t="s">
        <v>312</v>
      </c>
      <c r="K37" s="154">
        <v>0</v>
      </c>
      <c r="L37" s="154">
        <v>0</v>
      </c>
      <c r="M37" s="147">
        <v>0</v>
      </c>
      <c r="N37" s="155"/>
      <c r="O37" s="57"/>
      <c r="P37" s="57"/>
      <c r="Q37" s="57"/>
      <c r="R37" s="57"/>
      <c r="S37" s="57"/>
      <c r="T37" s="58"/>
    </row>
    <row r="38" spans="1:20" s="16" customFormat="1" ht="112.5" x14ac:dyDescent="0.2">
      <c r="A38" s="7">
        <v>27</v>
      </c>
      <c r="B38" s="49" t="s">
        <v>59</v>
      </c>
      <c r="C38" s="50" t="s">
        <v>189</v>
      </c>
      <c r="D38" s="51">
        <v>1022603022672</v>
      </c>
      <c r="E38" s="52" t="s">
        <v>190</v>
      </c>
      <c r="F38" s="53">
        <v>75403</v>
      </c>
      <c r="G38" s="50" t="s">
        <v>130</v>
      </c>
      <c r="H38" s="53">
        <v>100</v>
      </c>
      <c r="I38" s="54" t="s">
        <v>60</v>
      </c>
      <c r="J38" s="50" t="s">
        <v>191</v>
      </c>
      <c r="K38" s="147">
        <f>N38/51378.1*100</f>
        <v>0</v>
      </c>
      <c r="L38" s="147">
        <v>2.0299999999999998</v>
      </c>
      <c r="M38" s="162">
        <v>20582.27</v>
      </c>
      <c r="N38" s="15"/>
      <c r="O38" s="11"/>
      <c r="P38" s="11"/>
      <c r="Q38" s="11"/>
      <c r="R38" s="11"/>
      <c r="S38" s="11"/>
      <c r="T38" s="12"/>
    </row>
    <row r="39" spans="1:20" s="16" customFormat="1" ht="76.5" x14ac:dyDescent="0.2">
      <c r="A39" s="7">
        <v>28</v>
      </c>
      <c r="B39" s="49" t="s">
        <v>61</v>
      </c>
      <c r="C39" s="50" t="s">
        <v>192</v>
      </c>
      <c r="D39" s="51">
        <v>1022603022782</v>
      </c>
      <c r="E39" s="55" t="s">
        <v>193</v>
      </c>
      <c r="F39" s="53">
        <v>75403</v>
      </c>
      <c r="G39" s="50" t="s">
        <v>130</v>
      </c>
      <c r="H39" s="53">
        <v>100</v>
      </c>
      <c r="I39" s="54" t="s">
        <v>60</v>
      </c>
      <c r="J39" s="50" t="s">
        <v>191</v>
      </c>
      <c r="K39" s="147">
        <f t="shared" ref="K39:K53" si="0">N39/51378.1*100</f>
        <v>0</v>
      </c>
      <c r="L39" s="147">
        <v>5.0999999999999996</v>
      </c>
      <c r="M39" s="163">
        <v>51688.61</v>
      </c>
      <c r="N39" s="15"/>
      <c r="O39" s="11"/>
      <c r="P39" s="11"/>
      <c r="Q39" s="11"/>
      <c r="R39" s="11"/>
      <c r="S39" s="11"/>
      <c r="T39" s="12"/>
    </row>
    <row r="40" spans="1:20" s="16" customFormat="1" ht="76.5" x14ac:dyDescent="0.2">
      <c r="A40" s="7">
        <v>29</v>
      </c>
      <c r="B40" s="49" t="s">
        <v>62</v>
      </c>
      <c r="C40" s="50" t="s">
        <v>194</v>
      </c>
      <c r="D40" s="51">
        <v>1022603022991</v>
      </c>
      <c r="E40" s="55" t="s">
        <v>195</v>
      </c>
      <c r="F40" s="53">
        <v>75403</v>
      </c>
      <c r="G40" s="50" t="s">
        <v>130</v>
      </c>
      <c r="H40" s="53">
        <v>100</v>
      </c>
      <c r="I40" s="54" t="s">
        <v>60</v>
      </c>
      <c r="J40" s="50" t="s">
        <v>191</v>
      </c>
      <c r="K40" s="147">
        <f t="shared" si="0"/>
        <v>0</v>
      </c>
      <c r="L40" s="147">
        <v>4.92</v>
      </c>
      <c r="M40" s="164">
        <v>49780.78</v>
      </c>
      <c r="N40" s="15"/>
      <c r="O40" s="11"/>
      <c r="P40" s="11"/>
      <c r="Q40" s="11"/>
      <c r="R40" s="11"/>
      <c r="S40" s="11"/>
      <c r="T40" s="12"/>
    </row>
    <row r="41" spans="1:20" s="16" customFormat="1" ht="76.5" x14ac:dyDescent="0.2">
      <c r="A41" s="7">
        <v>30</v>
      </c>
      <c r="B41" s="49" t="s">
        <v>63</v>
      </c>
      <c r="C41" s="50" t="s">
        <v>196</v>
      </c>
      <c r="D41" s="51">
        <v>1022603023145</v>
      </c>
      <c r="E41" s="55" t="s">
        <v>197</v>
      </c>
      <c r="F41" s="53">
        <v>75403</v>
      </c>
      <c r="G41" s="50" t="s">
        <v>130</v>
      </c>
      <c r="H41" s="53">
        <v>100</v>
      </c>
      <c r="I41" s="54" t="s">
        <v>60</v>
      </c>
      <c r="J41" s="50" t="s">
        <v>191</v>
      </c>
      <c r="K41" s="147">
        <f t="shared" si="0"/>
        <v>0</v>
      </c>
      <c r="L41" s="147">
        <v>2.11</v>
      </c>
      <c r="M41" s="165">
        <v>21379.59</v>
      </c>
      <c r="N41" s="15"/>
      <c r="O41" s="11"/>
      <c r="P41" s="11"/>
      <c r="Q41" s="11"/>
      <c r="R41" s="11"/>
      <c r="S41" s="11"/>
      <c r="T41" s="12"/>
    </row>
    <row r="42" spans="1:20" s="16" customFormat="1" ht="112.5" x14ac:dyDescent="0.2">
      <c r="A42" s="7">
        <v>31</v>
      </c>
      <c r="B42" s="49" t="s">
        <v>64</v>
      </c>
      <c r="C42" s="50" t="s">
        <v>198</v>
      </c>
      <c r="D42" s="51">
        <v>1022603023464</v>
      </c>
      <c r="E42" s="55" t="s">
        <v>199</v>
      </c>
      <c r="F42" s="53">
        <v>75403</v>
      </c>
      <c r="G42" s="50" t="s">
        <v>130</v>
      </c>
      <c r="H42" s="53">
        <v>100</v>
      </c>
      <c r="I42" s="54" t="s">
        <v>60</v>
      </c>
      <c r="J42" s="50" t="s">
        <v>191</v>
      </c>
      <c r="K42" s="147">
        <f t="shared" si="0"/>
        <v>0</v>
      </c>
      <c r="L42" s="147">
        <v>2.46</v>
      </c>
      <c r="M42" s="166">
        <v>24896.02</v>
      </c>
      <c r="N42" s="15"/>
      <c r="O42" s="11"/>
      <c r="P42" s="11"/>
      <c r="Q42" s="11"/>
      <c r="R42" s="11"/>
      <c r="S42" s="11"/>
      <c r="T42" s="12"/>
    </row>
    <row r="43" spans="1:20" s="16" customFormat="1" ht="76.5" x14ac:dyDescent="0.2">
      <c r="A43" s="7">
        <v>32</v>
      </c>
      <c r="B43" s="49" t="s">
        <v>65</v>
      </c>
      <c r="C43" s="50" t="s">
        <v>200</v>
      </c>
      <c r="D43" s="51">
        <v>1022603023684</v>
      </c>
      <c r="E43" s="55" t="s">
        <v>201</v>
      </c>
      <c r="F43" s="53">
        <v>75403</v>
      </c>
      <c r="G43" s="50" t="s">
        <v>130</v>
      </c>
      <c r="H43" s="53">
        <v>100</v>
      </c>
      <c r="I43" s="54" t="s">
        <v>60</v>
      </c>
      <c r="J43" s="50" t="s">
        <v>191</v>
      </c>
      <c r="K43" s="147">
        <f t="shared" si="0"/>
        <v>0</v>
      </c>
      <c r="L43" s="147">
        <v>4.76</v>
      </c>
      <c r="M43" s="167">
        <v>48218.559999999998</v>
      </c>
      <c r="N43" s="15"/>
      <c r="O43" s="11"/>
      <c r="P43" s="11"/>
      <c r="Q43" s="11"/>
      <c r="R43" s="11"/>
      <c r="S43" s="11"/>
      <c r="T43" s="12"/>
    </row>
    <row r="44" spans="1:20" s="59" customFormat="1" ht="76.5" x14ac:dyDescent="0.2">
      <c r="A44" s="50">
        <v>33</v>
      </c>
      <c r="B44" s="49" t="s">
        <v>66</v>
      </c>
      <c r="C44" s="50" t="s">
        <v>202</v>
      </c>
      <c r="D44" s="51">
        <v>1022603025279</v>
      </c>
      <c r="E44" s="55" t="s">
        <v>203</v>
      </c>
      <c r="F44" s="53">
        <v>75403</v>
      </c>
      <c r="G44" s="50" t="s">
        <v>130</v>
      </c>
      <c r="H44" s="53">
        <v>100</v>
      </c>
      <c r="I44" s="54" t="s">
        <v>60</v>
      </c>
      <c r="J44" s="50" t="s">
        <v>191</v>
      </c>
      <c r="K44" s="147">
        <f t="shared" si="0"/>
        <v>0</v>
      </c>
      <c r="L44" s="147">
        <v>4.24</v>
      </c>
      <c r="M44" s="168">
        <v>42909.49</v>
      </c>
      <c r="N44" s="56"/>
      <c r="O44" s="57"/>
      <c r="P44" s="57"/>
      <c r="Q44" s="57"/>
      <c r="R44" s="57"/>
      <c r="S44" s="57"/>
      <c r="T44" s="58"/>
    </row>
    <row r="45" spans="1:20" s="16" customFormat="1" ht="76.5" x14ac:dyDescent="0.2">
      <c r="A45" s="7">
        <v>34</v>
      </c>
      <c r="B45" s="49" t="s">
        <v>67</v>
      </c>
      <c r="C45" s="50" t="s">
        <v>204</v>
      </c>
      <c r="D45" s="51">
        <v>1022603026302</v>
      </c>
      <c r="E45" s="55" t="s">
        <v>205</v>
      </c>
      <c r="F45" s="53">
        <v>75403</v>
      </c>
      <c r="G45" s="50" t="s">
        <v>130</v>
      </c>
      <c r="H45" s="53">
        <v>100</v>
      </c>
      <c r="I45" s="54" t="s">
        <v>60</v>
      </c>
      <c r="J45" s="50" t="s">
        <v>191</v>
      </c>
      <c r="K45" s="147">
        <f t="shared" si="0"/>
        <v>0</v>
      </c>
      <c r="L45" s="147">
        <v>2.52</v>
      </c>
      <c r="M45" s="169">
        <v>25482.62</v>
      </c>
      <c r="N45" s="15"/>
      <c r="O45" s="11"/>
      <c r="P45" s="11"/>
      <c r="Q45" s="11"/>
      <c r="R45" s="11"/>
      <c r="S45" s="11"/>
      <c r="T45" s="12"/>
    </row>
    <row r="46" spans="1:20" s="16" customFormat="1" ht="76.5" x14ac:dyDescent="0.2">
      <c r="A46" s="7">
        <v>35</v>
      </c>
      <c r="B46" s="49" t="s">
        <v>68</v>
      </c>
      <c r="C46" s="50" t="s">
        <v>206</v>
      </c>
      <c r="D46" s="51">
        <v>1022603026632</v>
      </c>
      <c r="E46" s="55" t="s">
        <v>207</v>
      </c>
      <c r="F46" s="53">
        <v>75403</v>
      </c>
      <c r="G46" s="50" t="s">
        <v>130</v>
      </c>
      <c r="H46" s="53">
        <v>100</v>
      </c>
      <c r="I46" s="54" t="s">
        <v>60</v>
      </c>
      <c r="J46" s="50" t="s">
        <v>191</v>
      </c>
      <c r="K46" s="147">
        <f t="shared" si="0"/>
        <v>0</v>
      </c>
      <c r="L46" s="147">
        <v>4.21</v>
      </c>
      <c r="M46" s="170">
        <v>42581.440000000002</v>
      </c>
      <c r="N46" s="15"/>
      <c r="O46" s="11"/>
      <c r="P46" s="11"/>
      <c r="Q46" s="11"/>
      <c r="R46" s="11"/>
      <c r="S46" s="11"/>
      <c r="T46" s="12"/>
    </row>
    <row r="47" spans="1:20" s="16" customFormat="1" ht="76.5" x14ac:dyDescent="0.2">
      <c r="A47" s="7">
        <v>36</v>
      </c>
      <c r="B47" s="49" t="s">
        <v>69</v>
      </c>
      <c r="C47" s="50" t="s">
        <v>208</v>
      </c>
      <c r="D47" s="51">
        <v>1022603028030</v>
      </c>
      <c r="E47" s="55" t="s">
        <v>209</v>
      </c>
      <c r="F47" s="53">
        <v>75403</v>
      </c>
      <c r="G47" s="50" t="s">
        <v>130</v>
      </c>
      <c r="H47" s="53">
        <v>100</v>
      </c>
      <c r="I47" s="54" t="s">
        <v>60</v>
      </c>
      <c r="J47" s="50" t="s">
        <v>191</v>
      </c>
      <c r="K47" s="147">
        <f t="shared" si="0"/>
        <v>0</v>
      </c>
      <c r="L47" s="147">
        <v>2.5099999999999998</v>
      </c>
      <c r="M47" s="171">
        <v>25417.53</v>
      </c>
      <c r="N47" s="15"/>
      <c r="O47" s="11"/>
      <c r="P47" s="11"/>
      <c r="Q47" s="11"/>
      <c r="R47" s="11"/>
      <c r="S47" s="11"/>
      <c r="T47" s="12"/>
    </row>
    <row r="48" spans="1:20" s="16" customFormat="1" ht="76.5" x14ac:dyDescent="0.2">
      <c r="A48" s="7">
        <v>37</v>
      </c>
      <c r="B48" s="49" t="s">
        <v>70</v>
      </c>
      <c r="C48" s="50" t="s">
        <v>210</v>
      </c>
      <c r="D48" s="51">
        <v>1022603028953</v>
      </c>
      <c r="E48" s="55" t="s">
        <v>211</v>
      </c>
      <c r="F48" s="53">
        <v>75403</v>
      </c>
      <c r="G48" s="50" t="s">
        <v>130</v>
      </c>
      <c r="H48" s="53">
        <v>100</v>
      </c>
      <c r="I48" s="54" t="s">
        <v>60</v>
      </c>
      <c r="J48" s="50" t="s">
        <v>191</v>
      </c>
      <c r="K48" s="147">
        <f t="shared" si="0"/>
        <v>0</v>
      </c>
      <c r="L48" s="147">
        <v>4.8499999999999996</v>
      </c>
      <c r="M48" s="172">
        <v>49119.13</v>
      </c>
      <c r="N48" s="15"/>
      <c r="O48" s="11"/>
      <c r="P48" s="11"/>
      <c r="Q48" s="11"/>
      <c r="R48" s="11"/>
      <c r="S48" s="11"/>
      <c r="T48" s="12"/>
    </row>
    <row r="49" spans="1:20" s="59" customFormat="1" ht="112.5" x14ac:dyDescent="0.2">
      <c r="A49" s="50">
        <v>38</v>
      </c>
      <c r="B49" s="49" t="s">
        <v>71</v>
      </c>
      <c r="C49" s="50" t="s">
        <v>212</v>
      </c>
      <c r="D49" s="51">
        <v>1022603030581</v>
      </c>
      <c r="E49" s="55" t="s">
        <v>213</v>
      </c>
      <c r="F49" s="53">
        <v>75403</v>
      </c>
      <c r="G49" s="50" t="s">
        <v>130</v>
      </c>
      <c r="H49" s="53">
        <v>100</v>
      </c>
      <c r="I49" s="54" t="s">
        <v>60</v>
      </c>
      <c r="J49" s="50" t="s">
        <v>191</v>
      </c>
      <c r="K49" s="147">
        <f t="shared" si="0"/>
        <v>0</v>
      </c>
      <c r="L49" s="147">
        <v>2.75</v>
      </c>
      <c r="M49" s="173">
        <v>27804.639999999999</v>
      </c>
      <c r="N49" s="56"/>
      <c r="O49" s="57"/>
      <c r="P49" s="57"/>
      <c r="Q49" s="57"/>
      <c r="R49" s="57"/>
      <c r="S49" s="57"/>
      <c r="T49" s="58"/>
    </row>
    <row r="50" spans="1:20" s="59" customFormat="1" ht="76.5" x14ac:dyDescent="0.2">
      <c r="A50" s="50">
        <v>39</v>
      </c>
      <c r="B50" s="49" t="s">
        <v>72</v>
      </c>
      <c r="C50" s="50" t="s">
        <v>214</v>
      </c>
      <c r="D50" s="51">
        <v>1062645017346</v>
      </c>
      <c r="E50" s="55" t="s">
        <v>215</v>
      </c>
      <c r="F50" s="53">
        <v>75403</v>
      </c>
      <c r="G50" s="50" t="s">
        <v>130</v>
      </c>
      <c r="H50" s="53">
        <v>100</v>
      </c>
      <c r="I50" s="54" t="s">
        <v>60</v>
      </c>
      <c r="J50" s="50" t="s">
        <v>191</v>
      </c>
      <c r="K50" s="147">
        <f t="shared" si="0"/>
        <v>0</v>
      </c>
      <c r="L50" s="147">
        <v>2.67</v>
      </c>
      <c r="M50" s="174">
        <v>27008.94</v>
      </c>
      <c r="N50" s="56"/>
      <c r="O50" s="57"/>
      <c r="P50" s="57"/>
      <c r="Q50" s="57"/>
      <c r="R50" s="57"/>
      <c r="S50" s="57"/>
      <c r="T50" s="58"/>
    </row>
    <row r="51" spans="1:20" s="59" customFormat="1" ht="76.5" x14ac:dyDescent="0.2">
      <c r="A51" s="50">
        <v>40</v>
      </c>
      <c r="B51" s="49" t="s">
        <v>73</v>
      </c>
      <c r="C51" s="50" t="s">
        <v>216</v>
      </c>
      <c r="D51" s="51">
        <v>1112651025684</v>
      </c>
      <c r="E51" s="55" t="s">
        <v>217</v>
      </c>
      <c r="F51" s="53">
        <v>75403</v>
      </c>
      <c r="G51" s="50" t="s">
        <v>130</v>
      </c>
      <c r="H51" s="53">
        <v>100</v>
      </c>
      <c r="I51" s="54" t="s">
        <v>60</v>
      </c>
      <c r="J51" s="50" t="s">
        <v>191</v>
      </c>
      <c r="K51" s="147">
        <f t="shared" si="0"/>
        <v>0</v>
      </c>
      <c r="L51" s="147">
        <v>2.65</v>
      </c>
      <c r="M51" s="175">
        <v>26820.9</v>
      </c>
      <c r="N51" s="56"/>
      <c r="O51" s="57"/>
      <c r="P51" s="57"/>
      <c r="Q51" s="57"/>
      <c r="R51" s="57"/>
      <c r="S51" s="57"/>
      <c r="T51" s="58"/>
    </row>
    <row r="52" spans="1:20" s="59" customFormat="1" ht="89.25" x14ac:dyDescent="0.2">
      <c r="A52" s="50">
        <v>41</v>
      </c>
      <c r="B52" s="49" t="s">
        <v>74</v>
      </c>
      <c r="C52" s="50" t="s">
        <v>218</v>
      </c>
      <c r="D52" s="51">
        <v>1162651050385</v>
      </c>
      <c r="E52" s="55" t="s">
        <v>219</v>
      </c>
      <c r="F52" s="53">
        <v>75403</v>
      </c>
      <c r="G52" s="50" t="s">
        <v>130</v>
      </c>
      <c r="H52" s="53">
        <v>100</v>
      </c>
      <c r="I52" s="54" t="s">
        <v>60</v>
      </c>
      <c r="J52" s="50" t="s">
        <v>191</v>
      </c>
      <c r="K52" s="147">
        <f t="shared" si="0"/>
        <v>0</v>
      </c>
      <c r="L52" s="147">
        <v>3.19</v>
      </c>
      <c r="M52" s="176">
        <v>32293.81</v>
      </c>
      <c r="N52" s="56"/>
      <c r="O52" s="57"/>
      <c r="P52" s="57"/>
      <c r="Q52" s="57"/>
      <c r="R52" s="57"/>
      <c r="S52" s="57"/>
      <c r="T52" s="58"/>
    </row>
    <row r="53" spans="1:20" s="59" customFormat="1" ht="76.5" x14ac:dyDescent="0.2">
      <c r="A53" s="50">
        <v>42</v>
      </c>
      <c r="B53" s="49" t="s">
        <v>75</v>
      </c>
      <c r="C53" s="50" t="s">
        <v>220</v>
      </c>
      <c r="D53" s="51">
        <v>1182651014281</v>
      </c>
      <c r="E53" s="55" t="s">
        <v>221</v>
      </c>
      <c r="F53" s="53">
        <v>75403</v>
      </c>
      <c r="G53" s="50" t="s">
        <v>130</v>
      </c>
      <c r="H53" s="53">
        <v>100</v>
      </c>
      <c r="I53" s="54" t="s">
        <v>60</v>
      </c>
      <c r="J53" s="50" t="s">
        <v>191</v>
      </c>
      <c r="K53" s="147">
        <f t="shared" si="0"/>
        <v>0</v>
      </c>
      <c r="L53" s="147">
        <v>6.76</v>
      </c>
      <c r="M53" s="177">
        <v>68440.929999999993</v>
      </c>
      <c r="N53" s="56"/>
      <c r="O53" s="57"/>
      <c r="P53" s="57"/>
      <c r="Q53" s="57"/>
      <c r="R53" s="57"/>
      <c r="S53" s="57"/>
      <c r="T53" s="58"/>
    </row>
    <row r="54" spans="1:20" s="59" customFormat="1" ht="89.25" x14ac:dyDescent="0.2">
      <c r="A54" s="50">
        <v>43</v>
      </c>
      <c r="B54" s="49" t="s">
        <v>76</v>
      </c>
      <c r="C54" s="50" t="s">
        <v>222</v>
      </c>
      <c r="D54" s="51">
        <v>1022603030229</v>
      </c>
      <c r="E54" s="55" t="s">
        <v>223</v>
      </c>
      <c r="F54" s="53">
        <v>75403</v>
      </c>
      <c r="G54" s="50" t="s">
        <v>130</v>
      </c>
      <c r="H54" s="53">
        <v>100</v>
      </c>
      <c r="I54" s="54" t="s">
        <v>77</v>
      </c>
      <c r="J54" s="50" t="s">
        <v>224</v>
      </c>
      <c r="K54" s="147">
        <f t="shared" ref="K54:K67" si="1">N54/20681.8*100</f>
        <v>0</v>
      </c>
      <c r="L54" s="147">
        <v>2.93</v>
      </c>
      <c r="M54" s="178">
        <v>52302.91</v>
      </c>
      <c r="N54" s="56"/>
      <c r="O54" s="57"/>
      <c r="P54" s="57"/>
      <c r="Q54" s="57"/>
      <c r="R54" s="57"/>
      <c r="S54" s="57"/>
      <c r="T54" s="58"/>
    </row>
    <row r="55" spans="1:20" s="59" customFormat="1" ht="76.5" x14ac:dyDescent="0.2">
      <c r="A55" s="50">
        <v>44</v>
      </c>
      <c r="B55" s="49" t="s">
        <v>78</v>
      </c>
      <c r="C55" s="50" t="s">
        <v>225</v>
      </c>
      <c r="D55" s="51">
        <v>1022603022265</v>
      </c>
      <c r="E55" s="55" t="s">
        <v>226</v>
      </c>
      <c r="F55" s="53">
        <v>75403</v>
      </c>
      <c r="G55" s="50" t="s">
        <v>130</v>
      </c>
      <c r="H55" s="53">
        <v>100</v>
      </c>
      <c r="I55" s="54" t="s">
        <v>29</v>
      </c>
      <c r="J55" s="50" t="s">
        <v>227</v>
      </c>
      <c r="K55" s="147">
        <f t="shared" si="1"/>
        <v>0</v>
      </c>
      <c r="L55" s="147">
        <v>4.5199999999999996</v>
      </c>
      <c r="M55" s="179">
        <v>80654.48</v>
      </c>
      <c r="N55" s="56"/>
      <c r="O55" s="57"/>
      <c r="P55" s="57"/>
      <c r="Q55" s="57"/>
      <c r="R55" s="57"/>
      <c r="S55" s="57"/>
      <c r="T55" s="58"/>
    </row>
    <row r="56" spans="1:20" s="59" customFormat="1" ht="76.5" x14ac:dyDescent="0.2">
      <c r="A56" s="50">
        <v>45</v>
      </c>
      <c r="B56" s="49" t="s">
        <v>79</v>
      </c>
      <c r="C56" s="50" t="s">
        <v>228</v>
      </c>
      <c r="D56" s="51">
        <v>1022603022485</v>
      </c>
      <c r="E56" s="55" t="s">
        <v>229</v>
      </c>
      <c r="F56" s="53">
        <v>75403</v>
      </c>
      <c r="G56" s="50" t="s">
        <v>130</v>
      </c>
      <c r="H56" s="53">
        <v>100</v>
      </c>
      <c r="I56" s="54" t="s">
        <v>29</v>
      </c>
      <c r="J56" s="50" t="s">
        <v>227</v>
      </c>
      <c r="K56" s="147">
        <f t="shared" si="1"/>
        <v>0</v>
      </c>
      <c r="L56" s="147">
        <v>4.2300000000000004</v>
      </c>
      <c r="M56" s="180">
        <v>75485.509999999995</v>
      </c>
      <c r="N56" s="56"/>
      <c r="O56" s="57"/>
      <c r="P56" s="57"/>
      <c r="Q56" s="57"/>
      <c r="R56" s="57"/>
      <c r="S56" s="57"/>
      <c r="T56" s="58"/>
    </row>
    <row r="57" spans="1:20" s="59" customFormat="1" ht="76.5" x14ac:dyDescent="0.2">
      <c r="A57" s="50">
        <v>46</v>
      </c>
      <c r="B57" s="49" t="s">
        <v>80</v>
      </c>
      <c r="C57" s="50" t="s">
        <v>230</v>
      </c>
      <c r="D57" s="51">
        <v>1022603022661</v>
      </c>
      <c r="E57" s="55" t="s">
        <v>231</v>
      </c>
      <c r="F57" s="53">
        <v>75403</v>
      </c>
      <c r="G57" s="50" t="s">
        <v>130</v>
      </c>
      <c r="H57" s="53">
        <v>100</v>
      </c>
      <c r="I57" s="54" t="s">
        <v>29</v>
      </c>
      <c r="J57" s="50" t="s">
        <v>227</v>
      </c>
      <c r="K57" s="147">
        <f t="shared" si="1"/>
        <v>0</v>
      </c>
      <c r="L57" s="147">
        <v>2.31</v>
      </c>
      <c r="M57" s="181">
        <v>41189.07</v>
      </c>
      <c r="N57" s="56"/>
      <c r="O57" s="57"/>
      <c r="P57" s="57"/>
      <c r="Q57" s="57"/>
      <c r="R57" s="57"/>
      <c r="S57" s="57"/>
      <c r="T57" s="58"/>
    </row>
    <row r="58" spans="1:20" s="59" customFormat="1" ht="102" x14ac:dyDescent="0.2">
      <c r="A58" s="50">
        <v>47</v>
      </c>
      <c r="B58" s="49" t="s">
        <v>81</v>
      </c>
      <c r="C58" s="50" t="s">
        <v>232</v>
      </c>
      <c r="D58" s="51">
        <v>1022603022683</v>
      </c>
      <c r="E58" s="55" t="s">
        <v>190</v>
      </c>
      <c r="F58" s="53">
        <v>75403</v>
      </c>
      <c r="G58" s="50" t="s">
        <v>130</v>
      </c>
      <c r="H58" s="53">
        <v>100</v>
      </c>
      <c r="I58" s="54" t="s">
        <v>29</v>
      </c>
      <c r="J58" s="50" t="s">
        <v>227</v>
      </c>
      <c r="K58" s="147">
        <f t="shared" si="1"/>
        <v>0</v>
      </c>
      <c r="L58" s="147">
        <v>3.72</v>
      </c>
      <c r="M58" s="182">
        <v>66385.42</v>
      </c>
      <c r="N58" s="56"/>
      <c r="O58" s="57"/>
      <c r="P58" s="57"/>
      <c r="Q58" s="57"/>
      <c r="R58" s="57"/>
      <c r="S58" s="57"/>
      <c r="T58" s="58"/>
    </row>
    <row r="59" spans="1:20" s="16" customFormat="1" ht="76.5" x14ac:dyDescent="0.2">
      <c r="A59" s="7">
        <v>48</v>
      </c>
      <c r="B59" s="49" t="s">
        <v>82</v>
      </c>
      <c r="C59" s="50" t="s">
        <v>233</v>
      </c>
      <c r="D59" s="51">
        <v>1022603022793</v>
      </c>
      <c r="E59" s="55" t="s">
        <v>193</v>
      </c>
      <c r="F59" s="53">
        <v>75403</v>
      </c>
      <c r="G59" s="50" t="s">
        <v>130</v>
      </c>
      <c r="H59" s="53">
        <v>100</v>
      </c>
      <c r="I59" s="54" t="s">
        <v>29</v>
      </c>
      <c r="J59" s="50" t="s">
        <v>227</v>
      </c>
      <c r="K59" s="147">
        <f t="shared" si="1"/>
        <v>0</v>
      </c>
      <c r="L59" s="147">
        <v>2.72</v>
      </c>
      <c r="M59" s="183">
        <v>48447.4</v>
      </c>
      <c r="N59" s="15"/>
      <c r="O59" s="11"/>
      <c r="P59" s="11"/>
      <c r="Q59" s="11"/>
      <c r="R59" s="11"/>
      <c r="S59" s="11"/>
      <c r="T59" s="12"/>
    </row>
    <row r="60" spans="1:20" s="16" customFormat="1" ht="76.5" x14ac:dyDescent="0.2">
      <c r="A60" s="7">
        <v>49</v>
      </c>
      <c r="B60" s="49" t="s">
        <v>83</v>
      </c>
      <c r="C60" s="50" t="s">
        <v>234</v>
      </c>
      <c r="D60" s="51">
        <v>1022603024696</v>
      </c>
      <c r="E60" s="55" t="s">
        <v>235</v>
      </c>
      <c r="F60" s="53">
        <v>75403</v>
      </c>
      <c r="G60" s="50" t="s">
        <v>130</v>
      </c>
      <c r="H60" s="53">
        <v>100</v>
      </c>
      <c r="I60" s="54" t="s">
        <v>29</v>
      </c>
      <c r="J60" s="50" t="s">
        <v>227</v>
      </c>
      <c r="K60" s="147">
        <f t="shared" si="1"/>
        <v>0</v>
      </c>
      <c r="L60" s="147">
        <v>3.77</v>
      </c>
      <c r="M60" s="184">
        <v>67230.960000000006</v>
      </c>
      <c r="N60" s="15"/>
      <c r="O60" s="11"/>
      <c r="P60" s="11"/>
      <c r="Q60" s="11"/>
      <c r="R60" s="11"/>
      <c r="S60" s="11"/>
      <c r="T60" s="12"/>
    </row>
    <row r="61" spans="1:20" s="16" customFormat="1" ht="76.5" x14ac:dyDescent="0.2">
      <c r="A61" s="7">
        <v>50</v>
      </c>
      <c r="B61" s="49" t="s">
        <v>84</v>
      </c>
      <c r="C61" s="50" t="s">
        <v>236</v>
      </c>
      <c r="D61" s="51">
        <v>1022603024817</v>
      </c>
      <c r="E61" s="55" t="s">
        <v>235</v>
      </c>
      <c r="F61" s="53">
        <v>75403</v>
      </c>
      <c r="G61" s="50" t="s">
        <v>130</v>
      </c>
      <c r="H61" s="53">
        <v>100</v>
      </c>
      <c r="I61" s="54" t="s">
        <v>29</v>
      </c>
      <c r="J61" s="50" t="s">
        <v>227</v>
      </c>
      <c r="K61" s="147">
        <f t="shared" si="1"/>
        <v>0</v>
      </c>
      <c r="L61" s="147">
        <v>3.32</v>
      </c>
      <c r="M61" s="185">
        <v>59281.79</v>
      </c>
      <c r="N61" s="15"/>
      <c r="O61" s="11"/>
      <c r="P61" s="11"/>
      <c r="Q61" s="11"/>
      <c r="R61" s="11"/>
      <c r="S61" s="11"/>
      <c r="T61" s="12"/>
    </row>
    <row r="62" spans="1:20" s="16" customFormat="1" ht="89.25" x14ac:dyDescent="0.2">
      <c r="A62" s="7">
        <v>51</v>
      </c>
      <c r="B62" s="49" t="s">
        <v>85</v>
      </c>
      <c r="C62" s="50" t="s">
        <v>237</v>
      </c>
      <c r="D62" s="51">
        <v>1022603025851</v>
      </c>
      <c r="E62" s="55" t="s">
        <v>238</v>
      </c>
      <c r="F62" s="53">
        <v>75403</v>
      </c>
      <c r="G62" s="50" t="s">
        <v>130</v>
      </c>
      <c r="H62" s="53">
        <v>100</v>
      </c>
      <c r="I62" s="54" t="s">
        <v>29</v>
      </c>
      <c r="J62" s="50" t="s">
        <v>227</v>
      </c>
      <c r="K62" s="147">
        <f t="shared" si="1"/>
        <v>0</v>
      </c>
      <c r="L62" s="147">
        <v>3.3</v>
      </c>
      <c r="M62" s="186">
        <v>58844.23</v>
      </c>
      <c r="N62" s="15"/>
      <c r="O62" s="11"/>
      <c r="P62" s="11"/>
      <c r="Q62" s="11"/>
      <c r="R62" s="11"/>
      <c r="S62" s="11"/>
      <c r="T62" s="12"/>
    </row>
    <row r="63" spans="1:20" s="16" customFormat="1" ht="76.5" x14ac:dyDescent="0.2">
      <c r="A63" s="7">
        <v>52</v>
      </c>
      <c r="B63" s="49" t="s">
        <v>86</v>
      </c>
      <c r="C63" s="50" t="s">
        <v>239</v>
      </c>
      <c r="D63" s="51">
        <v>1022603029481</v>
      </c>
      <c r="E63" s="55" t="s">
        <v>240</v>
      </c>
      <c r="F63" s="53">
        <v>75403</v>
      </c>
      <c r="G63" s="50" t="s">
        <v>130</v>
      </c>
      <c r="H63" s="53">
        <v>100</v>
      </c>
      <c r="I63" s="54" t="s">
        <v>29</v>
      </c>
      <c r="J63" s="50" t="s">
        <v>227</v>
      </c>
      <c r="K63" s="147">
        <f t="shared" si="1"/>
        <v>0</v>
      </c>
      <c r="L63" s="147">
        <v>2.46</v>
      </c>
      <c r="M63" s="187">
        <v>43827.8</v>
      </c>
      <c r="N63" s="15"/>
      <c r="O63" s="11"/>
      <c r="P63" s="11"/>
      <c r="Q63" s="11"/>
      <c r="R63" s="11"/>
      <c r="S63" s="11"/>
      <c r="T63" s="12"/>
    </row>
    <row r="64" spans="1:20" s="16" customFormat="1" ht="102" x14ac:dyDescent="0.2">
      <c r="A64" s="7">
        <v>53</v>
      </c>
      <c r="B64" s="49" t="s">
        <v>87</v>
      </c>
      <c r="C64" s="50" t="s">
        <v>241</v>
      </c>
      <c r="D64" s="51">
        <v>1022603029602</v>
      </c>
      <c r="E64" s="55" t="s">
        <v>242</v>
      </c>
      <c r="F64" s="53">
        <v>75403</v>
      </c>
      <c r="G64" s="50" t="s">
        <v>130</v>
      </c>
      <c r="H64" s="53">
        <v>100</v>
      </c>
      <c r="I64" s="54" t="s">
        <v>29</v>
      </c>
      <c r="J64" s="50" t="s">
        <v>227</v>
      </c>
      <c r="K64" s="147">
        <f t="shared" si="1"/>
        <v>0</v>
      </c>
      <c r="L64" s="147">
        <v>2.68</v>
      </c>
      <c r="M64" s="188">
        <v>47740.83</v>
      </c>
      <c r="N64" s="15"/>
      <c r="O64" s="11"/>
      <c r="P64" s="11"/>
      <c r="Q64" s="11"/>
      <c r="R64" s="11"/>
      <c r="S64" s="11"/>
      <c r="T64" s="12"/>
    </row>
    <row r="65" spans="1:20" s="16" customFormat="1" ht="76.5" x14ac:dyDescent="0.2">
      <c r="A65" s="7">
        <v>54</v>
      </c>
      <c r="B65" s="61" t="s">
        <v>88</v>
      </c>
      <c r="C65" s="62" t="s">
        <v>243</v>
      </c>
      <c r="D65" s="63">
        <v>1032601680077</v>
      </c>
      <c r="E65" s="64" t="s">
        <v>244</v>
      </c>
      <c r="F65" s="65">
        <v>75403</v>
      </c>
      <c r="G65" s="62" t="s">
        <v>130</v>
      </c>
      <c r="H65" s="65">
        <v>100</v>
      </c>
      <c r="I65" s="66" t="s">
        <v>29</v>
      </c>
      <c r="J65" s="62" t="s">
        <v>227</v>
      </c>
      <c r="K65" s="147">
        <f t="shared" si="1"/>
        <v>0</v>
      </c>
      <c r="L65" s="147">
        <v>7.96</v>
      </c>
      <c r="M65" s="189">
        <v>142004.99</v>
      </c>
      <c r="N65" s="15"/>
      <c r="O65" s="11"/>
      <c r="P65" s="11"/>
      <c r="Q65" s="11"/>
      <c r="R65" s="11"/>
      <c r="S65" s="11"/>
      <c r="T65" s="12"/>
    </row>
    <row r="66" spans="1:20" s="16" customFormat="1" ht="76.5" x14ac:dyDescent="0.2">
      <c r="A66" s="7">
        <v>55</v>
      </c>
      <c r="B66" s="61" t="s">
        <v>89</v>
      </c>
      <c r="C66" s="62" t="s">
        <v>245</v>
      </c>
      <c r="D66" s="63">
        <v>1072645000746</v>
      </c>
      <c r="E66" s="64" t="s">
        <v>246</v>
      </c>
      <c r="F66" s="65">
        <v>75403</v>
      </c>
      <c r="G66" s="62" t="s">
        <v>130</v>
      </c>
      <c r="H66" s="65">
        <v>100</v>
      </c>
      <c r="I66" s="66" t="s">
        <v>29</v>
      </c>
      <c r="J66" s="62" t="s">
        <v>227</v>
      </c>
      <c r="K66" s="147">
        <f t="shared" si="1"/>
        <v>0</v>
      </c>
      <c r="L66" s="147">
        <v>3.82</v>
      </c>
      <c r="M66" s="190">
        <v>68204.479999999996</v>
      </c>
      <c r="N66" s="15"/>
      <c r="O66" s="11"/>
      <c r="P66" s="11"/>
      <c r="Q66" s="11"/>
      <c r="R66" s="11"/>
      <c r="S66" s="11"/>
      <c r="T66" s="12"/>
    </row>
    <row r="67" spans="1:20" s="16" customFormat="1" ht="76.5" x14ac:dyDescent="0.2">
      <c r="A67" s="7">
        <v>56</v>
      </c>
      <c r="B67" s="61" t="s">
        <v>90</v>
      </c>
      <c r="C67" s="80" t="s">
        <v>247</v>
      </c>
      <c r="D67" s="63">
        <v>1192651003566</v>
      </c>
      <c r="E67" s="64" t="s">
        <v>248</v>
      </c>
      <c r="F67" s="65">
        <v>75403</v>
      </c>
      <c r="G67" s="62" t="s">
        <v>130</v>
      </c>
      <c r="H67" s="65">
        <v>100</v>
      </c>
      <c r="I67" s="66" t="s">
        <v>29</v>
      </c>
      <c r="J67" s="62" t="s">
        <v>227</v>
      </c>
      <c r="K67" s="147">
        <f t="shared" si="1"/>
        <v>0</v>
      </c>
      <c r="L67" s="147">
        <v>7.62</v>
      </c>
      <c r="M67" s="191">
        <v>135925.67000000001</v>
      </c>
      <c r="N67" s="15"/>
      <c r="O67" s="11"/>
      <c r="P67" s="11"/>
      <c r="Q67" s="11"/>
      <c r="R67" s="11"/>
      <c r="S67" s="11"/>
      <c r="T67" s="12"/>
    </row>
    <row r="68" spans="1:20" s="59" customFormat="1" ht="76.5" x14ac:dyDescent="0.2">
      <c r="A68" s="50">
        <v>57</v>
      </c>
      <c r="B68" s="49" t="s">
        <v>91</v>
      </c>
      <c r="C68" s="50" t="s">
        <v>325</v>
      </c>
      <c r="D68" s="51">
        <v>1022603021968</v>
      </c>
      <c r="E68" s="55" t="s">
        <v>135</v>
      </c>
      <c r="F68" s="53">
        <v>75403</v>
      </c>
      <c r="G68" s="50" t="s">
        <v>319</v>
      </c>
      <c r="H68" s="53">
        <v>100</v>
      </c>
      <c r="I68" s="54" t="s">
        <v>27</v>
      </c>
      <c r="J68" s="50" t="s">
        <v>306</v>
      </c>
      <c r="K68" s="147">
        <f t="shared" ref="K68" si="2">N68/28644.8*100</f>
        <v>0</v>
      </c>
      <c r="L68" s="147">
        <v>43.24</v>
      </c>
      <c r="M68" s="147">
        <v>21904.78</v>
      </c>
      <c r="N68" s="56"/>
      <c r="O68" s="57"/>
      <c r="P68" s="57"/>
      <c r="Q68" s="57"/>
      <c r="R68" s="57"/>
      <c r="S68" s="57"/>
      <c r="T68" s="58"/>
    </row>
    <row r="69" spans="1:20" s="59" customFormat="1" ht="76.5" x14ac:dyDescent="0.2">
      <c r="A69" s="50">
        <v>58</v>
      </c>
      <c r="B69" s="49" t="s">
        <v>92</v>
      </c>
      <c r="C69" s="50" t="s">
        <v>249</v>
      </c>
      <c r="D69" s="51">
        <v>1022603022595</v>
      </c>
      <c r="E69" s="55" t="s">
        <v>190</v>
      </c>
      <c r="F69" s="53">
        <v>75403</v>
      </c>
      <c r="G69" s="50" t="s">
        <v>130</v>
      </c>
      <c r="H69" s="53">
        <v>100</v>
      </c>
      <c r="I69" s="54" t="s">
        <v>27</v>
      </c>
      <c r="J69" s="50" t="s">
        <v>306</v>
      </c>
      <c r="K69" s="147">
        <f t="shared" ref="K69:K75" si="3">N69/28644.8*100</f>
        <v>0</v>
      </c>
      <c r="L69" s="147">
        <v>12.06</v>
      </c>
      <c r="M69" s="156">
        <v>16695.47</v>
      </c>
      <c r="N69" s="56"/>
      <c r="O69" s="57"/>
      <c r="P69" s="57"/>
      <c r="Q69" s="57"/>
      <c r="R69" s="57"/>
      <c r="S69" s="57"/>
      <c r="T69" s="58"/>
    </row>
    <row r="70" spans="1:20" s="59" customFormat="1" ht="76.5" x14ac:dyDescent="0.2">
      <c r="A70" s="50">
        <v>59</v>
      </c>
      <c r="B70" s="49" t="s">
        <v>93</v>
      </c>
      <c r="C70" s="50" t="s">
        <v>326</v>
      </c>
      <c r="D70" s="51">
        <v>1022603022727</v>
      </c>
      <c r="E70" s="55" t="s">
        <v>327</v>
      </c>
      <c r="F70" s="53">
        <v>75403</v>
      </c>
      <c r="G70" s="50" t="s">
        <v>319</v>
      </c>
      <c r="H70" s="53">
        <v>100</v>
      </c>
      <c r="I70" s="54" t="s">
        <v>27</v>
      </c>
      <c r="J70" s="50"/>
      <c r="K70" s="147">
        <f t="shared" si="3"/>
        <v>0</v>
      </c>
      <c r="L70" s="147">
        <f t="shared" ref="L70:L71" si="4">M70/86395.6*100</f>
        <v>17.183745468519231</v>
      </c>
      <c r="M70" s="147">
        <v>14846</v>
      </c>
      <c r="N70" s="56"/>
      <c r="O70" s="57"/>
      <c r="P70" s="57"/>
      <c r="Q70" s="57"/>
      <c r="R70" s="57"/>
      <c r="S70" s="57"/>
      <c r="T70" s="58"/>
    </row>
    <row r="71" spans="1:20" s="59" customFormat="1" ht="76.5" x14ac:dyDescent="0.2">
      <c r="A71" s="50">
        <v>60</v>
      </c>
      <c r="B71" s="49" t="s">
        <v>94</v>
      </c>
      <c r="C71" s="50" t="s">
        <v>328</v>
      </c>
      <c r="D71" s="51">
        <v>1022603022750</v>
      </c>
      <c r="E71" s="55" t="s">
        <v>327</v>
      </c>
      <c r="F71" s="53">
        <v>75403</v>
      </c>
      <c r="G71" s="50" t="s">
        <v>319</v>
      </c>
      <c r="H71" s="53">
        <v>100</v>
      </c>
      <c r="I71" s="54" t="s">
        <v>27</v>
      </c>
      <c r="J71" s="50"/>
      <c r="K71" s="147">
        <f t="shared" si="3"/>
        <v>0</v>
      </c>
      <c r="L71" s="147">
        <f t="shared" si="4"/>
        <v>13.948858506683209</v>
      </c>
      <c r="M71" s="147">
        <v>12051.2</v>
      </c>
      <c r="N71" s="56"/>
      <c r="O71" s="57"/>
      <c r="P71" s="57"/>
      <c r="Q71" s="57"/>
      <c r="R71" s="57"/>
      <c r="S71" s="57"/>
      <c r="T71" s="58"/>
    </row>
    <row r="72" spans="1:20" s="16" customFormat="1" ht="76.5" x14ac:dyDescent="0.2">
      <c r="A72" s="7">
        <v>61</v>
      </c>
      <c r="B72" s="25" t="s">
        <v>95</v>
      </c>
      <c r="C72" s="47" t="s">
        <v>250</v>
      </c>
      <c r="D72" s="17">
        <v>1022603023035</v>
      </c>
      <c r="E72" s="48" t="s">
        <v>195</v>
      </c>
      <c r="F72" s="26">
        <v>75403</v>
      </c>
      <c r="G72" s="47" t="s">
        <v>130</v>
      </c>
      <c r="H72" s="26">
        <v>100</v>
      </c>
      <c r="I72" s="27" t="s">
        <v>27</v>
      </c>
      <c r="J72" s="47"/>
      <c r="K72" s="93">
        <f t="shared" si="3"/>
        <v>0</v>
      </c>
      <c r="L72" s="93">
        <v>11</v>
      </c>
      <c r="M72" s="192">
        <v>10859.11</v>
      </c>
      <c r="N72" s="15"/>
      <c r="O72" s="30"/>
      <c r="P72" s="30"/>
      <c r="Q72" s="30"/>
      <c r="R72" s="30"/>
      <c r="S72" s="30"/>
      <c r="T72" s="12"/>
    </row>
    <row r="73" spans="1:20" s="16" customFormat="1" ht="63.75" x14ac:dyDescent="0.2">
      <c r="A73" s="7">
        <v>62</v>
      </c>
      <c r="B73" s="25" t="s">
        <v>96</v>
      </c>
      <c r="C73" s="47" t="s">
        <v>251</v>
      </c>
      <c r="D73" s="17">
        <v>1022603028205</v>
      </c>
      <c r="E73" s="48" t="s">
        <v>252</v>
      </c>
      <c r="F73" s="26">
        <v>75403</v>
      </c>
      <c r="G73" s="47" t="s">
        <v>130</v>
      </c>
      <c r="H73" s="26">
        <v>100</v>
      </c>
      <c r="I73" s="27" t="s">
        <v>27</v>
      </c>
      <c r="J73" s="47"/>
      <c r="K73" s="93">
        <f t="shared" si="3"/>
        <v>0</v>
      </c>
      <c r="L73" s="93">
        <v>31.74</v>
      </c>
      <c r="M73" s="193">
        <v>31324.36</v>
      </c>
      <c r="N73" s="15"/>
      <c r="O73" s="30"/>
      <c r="P73" s="30"/>
      <c r="Q73" s="30"/>
      <c r="R73" s="30"/>
      <c r="S73" s="30"/>
      <c r="T73" s="12"/>
    </row>
    <row r="74" spans="1:20" s="16" customFormat="1" ht="102" x14ac:dyDescent="0.2">
      <c r="A74" s="7">
        <v>63</v>
      </c>
      <c r="B74" s="25" t="s">
        <v>97</v>
      </c>
      <c r="C74" s="47" t="s">
        <v>253</v>
      </c>
      <c r="D74" s="17">
        <v>1022603029877</v>
      </c>
      <c r="E74" s="48" t="s">
        <v>223</v>
      </c>
      <c r="F74" s="26">
        <v>75403</v>
      </c>
      <c r="G74" s="47" t="s">
        <v>130</v>
      </c>
      <c r="H74" s="26">
        <v>100</v>
      </c>
      <c r="I74" s="27" t="s">
        <v>27</v>
      </c>
      <c r="J74" s="47"/>
      <c r="K74" s="93">
        <f t="shared" si="3"/>
        <v>0</v>
      </c>
      <c r="L74" s="93">
        <v>34.93</v>
      </c>
      <c r="M74" s="194">
        <v>34466.5</v>
      </c>
      <c r="N74" s="15"/>
      <c r="O74" s="30"/>
      <c r="P74" s="30"/>
      <c r="Q74" s="30"/>
      <c r="R74" s="30"/>
      <c r="S74" s="30"/>
      <c r="T74" s="12"/>
    </row>
    <row r="75" spans="1:20" s="16" customFormat="1" ht="76.5" x14ac:dyDescent="0.2">
      <c r="A75" s="7">
        <v>64</v>
      </c>
      <c r="B75" s="25" t="s">
        <v>98</v>
      </c>
      <c r="C75" s="47" t="s">
        <v>254</v>
      </c>
      <c r="D75" s="17">
        <v>1022603030328</v>
      </c>
      <c r="E75" s="48" t="s">
        <v>223</v>
      </c>
      <c r="F75" s="26">
        <v>75403</v>
      </c>
      <c r="G75" s="47" t="s">
        <v>130</v>
      </c>
      <c r="H75" s="26">
        <v>100</v>
      </c>
      <c r="I75" s="27" t="s">
        <v>27</v>
      </c>
      <c r="J75" s="47"/>
      <c r="K75" s="93">
        <f t="shared" si="3"/>
        <v>0</v>
      </c>
      <c r="L75" s="93">
        <v>10.27</v>
      </c>
      <c r="M75" s="195">
        <v>10134.6</v>
      </c>
      <c r="N75" s="15"/>
      <c r="O75" s="30"/>
      <c r="P75" s="30"/>
      <c r="Q75" s="30"/>
      <c r="R75" s="30"/>
      <c r="S75" s="30"/>
      <c r="T75" s="12"/>
    </row>
    <row r="76" spans="1:20" s="16" customFormat="1" ht="140.25" x14ac:dyDescent="0.2">
      <c r="A76" s="7">
        <v>65</v>
      </c>
      <c r="B76" s="25" t="s">
        <v>99</v>
      </c>
      <c r="C76" s="7" t="s">
        <v>307</v>
      </c>
      <c r="D76" s="17">
        <v>1182651002115</v>
      </c>
      <c r="E76" s="14" t="s">
        <v>308</v>
      </c>
      <c r="F76" s="26">
        <v>75403</v>
      </c>
      <c r="G76" s="74" t="s">
        <v>384</v>
      </c>
      <c r="H76" s="26">
        <v>100</v>
      </c>
      <c r="I76" s="27" t="s">
        <v>100</v>
      </c>
      <c r="J76" s="75" t="s">
        <v>309</v>
      </c>
      <c r="K76" s="129">
        <v>100</v>
      </c>
      <c r="L76" s="130">
        <v>100</v>
      </c>
      <c r="M76" s="130">
        <v>6029.59</v>
      </c>
      <c r="N76" s="15"/>
      <c r="O76" s="40"/>
      <c r="P76" s="40"/>
      <c r="Q76" s="40"/>
      <c r="R76" s="40"/>
      <c r="S76" s="40"/>
      <c r="T76" s="12"/>
    </row>
    <row r="77" spans="1:20" s="16" customFormat="1" ht="76.5" x14ac:dyDescent="0.2">
      <c r="A77" s="7">
        <v>66</v>
      </c>
      <c r="B77" s="25" t="s">
        <v>101</v>
      </c>
      <c r="C77" s="7" t="s">
        <v>255</v>
      </c>
      <c r="D77" s="17">
        <v>1022603025565</v>
      </c>
      <c r="E77" s="14">
        <v>37571</v>
      </c>
      <c r="F77" s="26">
        <v>75403</v>
      </c>
      <c r="G77" s="7" t="s">
        <v>130</v>
      </c>
      <c r="H77" s="26">
        <v>100</v>
      </c>
      <c r="I77" s="27" t="s">
        <v>102</v>
      </c>
      <c r="J77" s="7"/>
      <c r="K77" s="93">
        <f>N77/28735.7*100</f>
        <v>0</v>
      </c>
      <c r="L77" s="93">
        <v>100</v>
      </c>
      <c r="M77" s="196">
        <v>40733.79</v>
      </c>
      <c r="N77" s="15"/>
      <c r="O77" s="30"/>
      <c r="P77" s="30"/>
      <c r="Q77" s="30"/>
      <c r="R77" s="30"/>
      <c r="S77" s="30"/>
      <c r="T77" s="12"/>
    </row>
    <row r="78" spans="1:20" s="16" customFormat="1" ht="76.5" x14ac:dyDescent="0.2">
      <c r="A78" s="7">
        <v>67</v>
      </c>
      <c r="B78" s="25" t="s">
        <v>103</v>
      </c>
      <c r="C78" s="7" t="s">
        <v>304</v>
      </c>
      <c r="D78" s="17">
        <v>1122651000735</v>
      </c>
      <c r="E78" s="31" t="s">
        <v>305</v>
      </c>
      <c r="F78" s="26">
        <v>75403</v>
      </c>
      <c r="G78" s="7" t="s">
        <v>159</v>
      </c>
      <c r="H78" s="26">
        <v>100</v>
      </c>
      <c r="I78" s="131" t="s">
        <v>385</v>
      </c>
      <c r="J78" s="7" t="s">
        <v>306</v>
      </c>
      <c r="K78" s="93">
        <v>0</v>
      </c>
      <c r="L78" s="93">
        <v>100</v>
      </c>
      <c r="M78" s="93">
        <v>5503.01</v>
      </c>
      <c r="N78" s="15"/>
      <c r="O78" s="77"/>
      <c r="P78" s="77"/>
      <c r="Q78" s="77"/>
      <c r="R78" s="77"/>
      <c r="S78" s="77"/>
      <c r="T78" s="12"/>
    </row>
    <row r="79" spans="1:20" s="16" customFormat="1" ht="76.5" x14ac:dyDescent="0.2">
      <c r="A79" s="7">
        <v>68</v>
      </c>
      <c r="B79" s="25" t="s">
        <v>386</v>
      </c>
      <c r="C79" s="7" t="s">
        <v>256</v>
      </c>
      <c r="D79" s="17">
        <v>1022603021979</v>
      </c>
      <c r="E79" s="31" t="s">
        <v>226</v>
      </c>
      <c r="F79" s="26">
        <v>75404</v>
      </c>
      <c r="G79" s="7" t="s">
        <v>130</v>
      </c>
      <c r="H79" s="26">
        <v>100</v>
      </c>
      <c r="I79" s="27" t="s">
        <v>60</v>
      </c>
      <c r="J79" s="7" t="s">
        <v>191</v>
      </c>
      <c r="K79" s="93">
        <v>0</v>
      </c>
      <c r="L79" s="93">
        <v>1.72</v>
      </c>
      <c r="M79" s="197">
        <v>17381.78</v>
      </c>
      <c r="N79" s="132" t="s">
        <v>387</v>
      </c>
      <c r="O79" s="30"/>
      <c r="P79" s="30"/>
      <c r="Q79" s="30"/>
      <c r="R79" s="30"/>
      <c r="S79" s="30"/>
      <c r="T79" s="12"/>
    </row>
    <row r="80" spans="1:20" s="16" customFormat="1" ht="89.25" x14ac:dyDescent="0.2">
      <c r="A80" s="7">
        <v>69</v>
      </c>
      <c r="B80" s="25" t="s">
        <v>388</v>
      </c>
      <c r="C80" s="7" t="s">
        <v>257</v>
      </c>
      <c r="D80" s="17">
        <v>1022603022023</v>
      </c>
      <c r="E80" s="31" t="s">
        <v>226</v>
      </c>
      <c r="F80" s="26">
        <v>75404</v>
      </c>
      <c r="G80" s="7" t="s">
        <v>130</v>
      </c>
      <c r="H80" s="26">
        <v>100</v>
      </c>
      <c r="I80" s="27" t="s">
        <v>60</v>
      </c>
      <c r="J80" s="7" t="s">
        <v>191</v>
      </c>
      <c r="K80" s="93">
        <v>0</v>
      </c>
      <c r="L80" s="93">
        <v>1.69</v>
      </c>
      <c r="M80" s="198">
        <v>17091.66</v>
      </c>
      <c r="N80" s="132" t="s">
        <v>387</v>
      </c>
      <c r="O80" s="30"/>
      <c r="P80" s="30"/>
      <c r="Q80" s="30"/>
      <c r="R80" s="30"/>
      <c r="S80" s="30"/>
      <c r="T80" s="12"/>
    </row>
    <row r="81" spans="1:20" s="16" customFormat="1" ht="76.5" x14ac:dyDescent="0.2">
      <c r="A81" s="7">
        <v>70</v>
      </c>
      <c r="B81" s="25" t="s">
        <v>389</v>
      </c>
      <c r="C81" s="7" t="s">
        <v>258</v>
      </c>
      <c r="D81" s="17">
        <v>1022603022243</v>
      </c>
      <c r="E81" s="31" t="s">
        <v>226</v>
      </c>
      <c r="F81" s="26">
        <v>75404</v>
      </c>
      <c r="G81" s="7" t="s">
        <v>130</v>
      </c>
      <c r="H81" s="26">
        <v>100</v>
      </c>
      <c r="I81" s="27" t="s">
        <v>60</v>
      </c>
      <c r="J81" s="7" t="s">
        <v>191</v>
      </c>
      <c r="K81" s="93">
        <f>0</f>
        <v>0</v>
      </c>
      <c r="L81" s="93">
        <v>0.77</v>
      </c>
      <c r="M81" s="199">
        <v>7760.98</v>
      </c>
      <c r="N81" s="132" t="s">
        <v>387</v>
      </c>
      <c r="O81" s="30"/>
      <c r="P81" s="30"/>
      <c r="Q81" s="30"/>
      <c r="R81" s="30"/>
      <c r="S81" s="30"/>
      <c r="T81" s="12"/>
    </row>
    <row r="82" spans="1:20" s="16" customFormat="1" ht="76.5" x14ac:dyDescent="0.2">
      <c r="A82" s="7">
        <v>71</v>
      </c>
      <c r="B82" s="25" t="s">
        <v>390</v>
      </c>
      <c r="C82" s="7" t="s">
        <v>259</v>
      </c>
      <c r="D82" s="17">
        <v>1022603022254</v>
      </c>
      <c r="E82" s="31" t="s">
        <v>226</v>
      </c>
      <c r="F82" s="26">
        <v>75404</v>
      </c>
      <c r="G82" s="7" t="s">
        <v>130</v>
      </c>
      <c r="H82" s="26">
        <v>100</v>
      </c>
      <c r="I82" s="27" t="s">
        <v>60</v>
      </c>
      <c r="J82" s="7" t="s">
        <v>191</v>
      </c>
      <c r="K82" s="93">
        <f>0</f>
        <v>0</v>
      </c>
      <c r="L82" s="93">
        <v>1.17</v>
      </c>
      <c r="M82" s="200">
        <v>11840.39</v>
      </c>
      <c r="N82" s="132" t="s">
        <v>387</v>
      </c>
      <c r="O82" s="30"/>
      <c r="P82" s="30"/>
      <c r="Q82" s="30"/>
      <c r="R82" s="30"/>
      <c r="S82" s="30"/>
      <c r="T82" s="12"/>
    </row>
    <row r="83" spans="1:20" s="16" customFormat="1" ht="89.25" x14ac:dyDescent="0.2">
      <c r="A83" s="7">
        <v>72</v>
      </c>
      <c r="B83" s="25" t="s">
        <v>391</v>
      </c>
      <c r="C83" s="7" t="s">
        <v>260</v>
      </c>
      <c r="D83" s="17">
        <v>1022603022276</v>
      </c>
      <c r="E83" s="31" t="s">
        <v>226</v>
      </c>
      <c r="F83" s="26">
        <v>75404</v>
      </c>
      <c r="G83" s="7" t="s">
        <v>130</v>
      </c>
      <c r="H83" s="26">
        <v>100</v>
      </c>
      <c r="I83" s="27" t="s">
        <v>60</v>
      </c>
      <c r="J83" s="7" t="s">
        <v>191</v>
      </c>
      <c r="K83" s="93">
        <v>0</v>
      </c>
      <c r="L83" s="93">
        <v>1.42</v>
      </c>
      <c r="M83" s="201">
        <v>14371.62</v>
      </c>
      <c r="N83" s="132" t="s">
        <v>387</v>
      </c>
      <c r="O83" s="30"/>
      <c r="P83" s="30"/>
      <c r="Q83" s="30"/>
      <c r="R83" s="30"/>
      <c r="S83" s="30"/>
      <c r="T83" s="12"/>
    </row>
    <row r="84" spans="1:20" s="16" customFormat="1" ht="76.5" x14ac:dyDescent="0.2">
      <c r="A84" s="7">
        <v>73</v>
      </c>
      <c r="B84" s="25" t="s">
        <v>392</v>
      </c>
      <c r="C84" s="7" t="s">
        <v>261</v>
      </c>
      <c r="D84" s="17">
        <v>1022603022518</v>
      </c>
      <c r="E84" s="31" t="s">
        <v>262</v>
      </c>
      <c r="F84" s="26">
        <v>75404</v>
      </c>
      <c r="G84" s="7" t="s">
        <v>130</v>
      </c>
      <c r="H84" s="26">
        <v>100</v>
      </c>
      <c r="I84" s="27" t="s">
        <v>60</v>
      </c>
      <c r="J84" s="7" t="s">
        <v>191</v>
      </c>
      <c r="K84" s="93">
        <v>0</v>
      </c>
      <c r="L84" s="93">
        <v>0.56999999999999995</v>
      </c>
      <c r="M84" s="202">
        <v>5724.08</v>
      </c>
      <c r="N84" s="132" t="s">
        <v>387</v>
      </c>
      <c r="O84" s="30"/>
      <c r="P84" s="30"/>
      <c r="Q84" s="30"/>
      <c r="R84" s="30"/>
      <c r="S84" s="30"/>
      <c r="T84" s="12"/>
    </row>
    <row r="85" spans="1:20" s="16" customFormat="1" ht="76.5" x14ac:dyDescent="0.2">
      <c r="A85" s="7">
        <v>74</v>
      </c>
      <c r="B85" s="25" t="s">
        <v>393</v>
      </c>
      <c r="C85" s="7" t="s">
        <v>263</v>
      </c>
      <c r="D85" s="17">
        <v>1022603022617</v>
      </c>
      <c r="E85" s="31" t="s">
        <v>190</v>
      </c>
      <c r="F85" s="26">
        <v>75404</v>
      </c>
      <c r="G85" s="7" t="s">
        <v>130</v>
      </c>
      <c r="H85" s="26">
        <v>100</v>
      </c>
      <c r="I85" s="27" t="s">
        <v>60</v>
      </c>
      <c r="J85" s="7" t="s">
        <v>191</v>
      </c>
      <c r="K85" s="93">
        <v>0</v>
      </c>
      <c r="L85" s="93">
        <v>2.2200000000000002</v>
      </c>
      <c r="M85" s="203">
        <v>22432.41</v>
      </c>
      <c r="N85" s="132" t="s">
        <v>387</v>
      </c>
      <c r="O85" s="30"/>
      <c r="P85" s="30"/>
      <c r="Q85" s="30"/>
      <c r="R85" s="30"/>
      <c r="S85" s="30"/>
      <c r="T85" s="12"/>
    </row>
    <row r="86" spans="1:20" s="16" customFormat="1" ht="89.25" x14ac:dyDescent="0.2">
      <c r="A86" s="7">
        <v>75</v>
      </c>
      <c r="B86" s="25" t="s">
        <v>264</v>
      </c>
      <c r="C86" s="7" t="s">
        <v>265</v>
      </c>
      <c r="D86" s="17">
        <v>1022603022749</v>
      </c>
      <c r="E86" s="31" t="s">
        <v>266</v>
      </c>
      <c r="F86" s="26">
        <v>75403</v>
      </c>
      <c r="G86" s="7" t="s">
        <v>130</v>
      </c>
      <c r="H86" s="26">
        <v>100</v>
      </c>
      <c r="I86" s="27" t="s">
        <v>60</v>
      </c>
      <c r="J86" s="7" t="s">
        <v>191</v>
      </c>
      <c r="K86" s="93" t="e">
        <f>N86/51378.1*100</f>
        <v>#VALUE!</v>
      </c>
      <c r="L86" s="93">
        <v>1.36</v>
      </c>
      <c r="M86" s="204">
        <v>13816.33</v>
      </c>
      <c r="N86" s="132" t="s">
        <v>387</v>
      </c>
      <c r="O86" s="30"/>
      <c r="P86" s="30"/>
      <c r="Q86" s="30"/>
      <c r="R86" s="30"/>
      <c r="S86" s="30"/>
      <c r="T86" s="12"/>
    </row>
    <row r="87" spans="1:20" s="16" customFormat="1" ht="76.5" x14ac:dyDescent="0.2">
      <c r="A87" s="7">
        <v>76</v>
      </c>
      <c r="B87" s="25" t="s">
        <v>394</v>
      </c>
      <c r="C87" s="7" t="s">
        <v>267</v>
      </c>
      <c r="D87" s="17">
        <v>1022603022859</v>
      </c>
      <c r="E87" s="31" t="s">
        <v>193</v>
      </c>
      <c r="F87" s="26">
        <v>75404</v>
      </c>
      <c r="G87" s="7" t="s">
        <v>130</v>
      </c>
      <c r="H87" s="26">
        <v>100</v>
      </c>
      <c r="I87" s="27" t="s">
        <v>60</v>
      </c>
      <c r="J87" s="7" t="s">
        <v>191</v>
      </c>
      <c r="K87" s="133">
        <v>0</v>
      </c>
      <c r="L87" s="93">
        <v>1.1399999999999999</v>
      </c>
      <c r="M87" s="205">
        <v>11499.35</v>
      </c>
      <c r="N87" s="132" t="s">
        <v>387</v>
      </c>
      <c r="O87" s="30"/>
      <c r="P87" s="30"/>
      <c r="Q87" s="30"/>
      <c r="R87" s="30"/>
      <c r="S87" s="30"/>
      <c r="T87" s="12"/>
    </row>
    <row r="88" spans="1:20" s="16" customFormat="1" ht="89.25" x14ac:dyDescent="0.2">
      <c r="A88" s="7">
        <v>77</v>
      </c>
      <c r="B88" s="25" t="s">
        <v>395</v>
      </c>
      <c r="C88" s="7" t="s">
        <v>268</v>
      </c>
      <c r="D88" s="17">
        <v>1022603022860</v>
      </c>
      <c r="E88" s="31" t="s">
        <v>193</v>
      </c>
      <c r="F88" s="26">
        <v>75404</v>
      </c>
      <c r="G88" s="7" t="s">
        <v>130</v>
      </c>
      <c r="H88" s="26">
        <v>100</v>
      </c>
      <c r="I88" s="27" t="s">
        <v>60</v>
      </c>
      <c r="J88" s="7" t="s">
        <v>191</v>
      </c>
      <c r="K88" s="133">
        <v>0</v>
      </c>
      <c r="L88" s="93">
        <v>1.44</v>
      </c>
      <c r="M88" s="206">
        <v>14626.07</v>
      </c>
      <c r="N88" s="132" t="s">
        <v>387</v>
      </c>
      <c r="O88" s="30"/>
      <c r="P88" s="30"/>
      <c r="Q88" s="30"/>
      <c r="R88" s="30"/>
      <c r="S88" s="30"/>
      <c r="T88" s="12"/>
    </row>
    <row r="89" spans="1:20" s="16" customFormat="1" ht="76.5" x14ac:dyDescent="0.2">
      <c r="A89" s="7">
        <v>78</v>
      </c>
      <c r="B89" s="25" t="s">
        <v>396</v>
      </c>
      <c r="C89" s="7" t="s">
        <v>269</v>
      </c>
      <c r="D89" s="17">
        <v>1022603023167</v>
      </c>
      <c r="E89" s="31" t="s">
        <v>197</v>
      </c>
      <c r="F89" s="26">
        <v>75404</v>
      </c>
      <c r="G89" s="7" t="s">
        <v>130</v>
      </c>
      <c r="H89" s="26">
        <v>100</v>
      </c>
      <c r="I89" s="27" t="s">
        <v>60</v>
      </c>
      <c r="J89" s="7" t="s">
        <v>191</v>
      </c>
      <c r="K89" s="133">
        <v>0</v>
      </c>
      <c r="L89" s="93">
        <v>2.38</v>
      </c>
      <c r="M89" s="207">
        <v>24110.52</v>
      </c>
      <c r="N89" s="132" t="s">
        <v>387</v>
      </c>
      <c r="O89" s="30"/>
      <c r="P89" s="30"/>
      <c r="Q89" s="30"/>
      <c r="R89" s="30"/>
      <c r="S89" s="30"/>
      <c r="T89" s="12"/>
    </row>
    <row r="90" spans="1:20" s="16" customFormat="1" ht="76.5" x14ac:dyDescent="0.2">
      <c r="A90" s="7">
        <v>79</v>
      </c>
      <c r="B90" s="25" t="s">
        <v>397</v>
      </c>
      <c r="C90" s="7" t="s">
        <v>270</v>
      </c>
      <c r="D90" s="17">
        <v>1022603026808</v>
      </c>
      <c r="E90" s="31" t="s">
        <v>207</v>
      </c>
      <c r="F90" s="26">
        <v>75404</v>
      </c>
      <c r="G90" s="7" t="s">
        <v>130</v>
      </c>
      <c r="H90" s="26">
        <v>100</v>
      </c>
      <c r="I90" s="27" t="s">
        <v>60</v>
      </c>
      <c r="J90" s="7" t="s">
        <v>191</v>
      </c>
      <c r="K90" s="133">
        <v>0</v>
      </c>
      <c r="L90" s="93">
        <v>1.1399999999999999</v>
      </c>
      <c r="M90" s="208">
        <v>11521.28</v>
      </c>
      <c r="N90" s="132" t="s">
        <v>387</v>
      </c>
      <c r="O90" s="30"/>
      <c r="P90" s="30"/>
      <c r="Q90" s="30"/>
      <c r="R90" s="30"/>
      <c r="S90" s="30"/>
      <c r="T90" s="12"/>
    </row>
    <row r="91" spans="1:20" s="16" customFormat="1" ht="76.5" x14ac:dyDescent="0.2">
      <c r="A91" s="7">
        <v>80</v>
      </c>
      <c r="B91" s="25" t="s">
        <v>398</v>
      </c>
      <c r="C91" s="7" t="s">
        <v>271</v>
      </c>
      <c r="D91" s="17">
        <v>1022603028051</v>
      </c>
      <c r="E91" s="31" t="s">
        <v>209</v>
      </c>
      <c r="F91" s="26">
        <v>75404</v>
      </c>
      <c r="G91" s="7" t="s">
        <v>130</v>
      </c>
      <c r="H91" s="26">
        <v>100</v>
      </c>
      <c r="I91" s="27" t="s">
        <v>60</v>
      </c>
      <c r="J91" s="7" t="s">
        <v>191</v>
      </c>
      <c r="K91" s="133">
        <v>0</v>
      </c>
      <c r="L91" s="93">
        <v>2.3199999999999998</v>
      </c>
      <c r="M91" s="209">
        <v>23520.16</v>
      </c>
      <c r="N91" s="132" t="s">
        <v>387</v>
      </c>
      <c r="O91" s="30"/>
      <c r="P91" s="30"/>
      <c r="Q91" s="30"/>
      <c r="R91" s="30"/>
      <c r="S91" s="30"/>
      <c r="T91" s="12"/>
    </row>
    <row r="92" spans="1:20" s="16" customFormat="1" ht="76.5" x14ac:dyDescent="0.2">
      <c r="A92" s="7">
        <v>81</v>
      </c>
      <c r="B92" s="25" t="s">
        <v>399</v>
      </c>
      <c r="C92" s="7" t="s">
        <v>272</v>
      </c>
      <c r="D92" s="17">
        <v>1022603031681</v>
      </c>
      <c r="E92" s="31" t="s">
        <v>273</v>
      </c>
      <c r="F92" s="26">
        <v>75404</v>
      </c>
      <c r="G92" s="7" t="s">
        <v>130</v>
      </c>
      <c r="H92" s="26">
        <v>100</v>
      </c>
      <c r="I92" s="27" t="s">
        <v>60</v>
      </c>
      <c r="J92" s="7" t="s">
        <v>191</v>
      </c>
      <c r="K92" s="133">
        <v>0</v>
      </c>
      <c r="L92" s="93">
        <v>1.48</v>
      </c>
      <c r="M92" s="210">
        <v>14943.08</v>
      </c>
      <c r="N92" s="132" t="s">
        <v>387</v>
      </c>
      <c r="O92" s="30"/>
      <c r="P92" s="30"/>
      <c r="Q92" s="30"/>
      <c r="R92" s="30"/>
      <c r="S92" s="30"/>
      <c r="T92" s="12"/>
    </row>
    <row r="93" spans="1:20" s="16" customFormat="1" ht="76.5" x14ac:dyDescent="0.2">
      <c r="A93" s="7">
        <v>82</v>
      </c>
      <c r="B93" s="25" t="s">
        <v>400</v>
      </c>
      <c r="C93" s="7" t="s">
        <v>274</v>
      </c>
      <c r="D93" s="17">
        <v>1032601680011</v>
      </c>
      <c r="E93" s="31" t="s">
        <v>275</v>
      </c>
      <c r="F93" s="26">
        <v>75404</v>
      </c>
      <c r="G93" s="7" t="s">
        <v>130</v>
      </c>
      <c r="H93" s="26">
        <v>100</v>
      </c>
      <c r="I93" s="27" t="s">
        <v>60</v>
      </c>
      <c r="J93" s="7" t="s">
        <v>191</v>
      </c>
      <c r="K93" s="133">
        <v>0</v>
      </c>
      <c r="L93" s="93">
        <v>2.19</v>
      </c>
      <c r="M93" s="211">
        <v>22178.36</v>
      </c>
      <c r="N93" s="132" t="s">
        <v>387</v>
      </c>
      <c r="O93" s="30"/>
      <c r="P93" s="30"/>
      <c r="Q93" s="30"/>
      <c r="R93" s="30"/>
      <c r="S93" s="30"/>
      <c r="T93" s="12"/>
    </row>
    <row r="94" spans="1:20" s="16" customFormat="1" ht="76.5" x14ac:dyDescent="0.2">
      <c r="A94" s="7">
        <v>83</v>
      </c>
      <c r="B94" s="25" t="s">
        <v>401</v>
      </c>
      <c r="C94" s="7" t="s">
        <v>276</v>
      </c>
      <c r="D94" s="17">
        <v>1122651000328</v>
      </c>
      <c r="E94" s="31" t="s">
        <v>277</v>
      </c>
      <c r="F94" s="26">
        <v>75404</v>
      </c>
      <c r="G94" s="7" t="s">
        <v>130</v>
      </c>
      <c r="H94" s="26">
        <v>100</v>
      </c>
      <c r="I94" s="27" t="s">
        <v>60</v>
      </c>
      <c r="J94" s="7" t="s">
        <v>191</v>
      </c>
      <c r="K94" s="133">
        <v>0</v>
      </c>
      <c r="L94" s="93">
        <v>1.38</v>
      </c>
      <c r="M94" s="212">
        <v>13963.97</v>
      </c>
      <c r="N94" s="132" t="s">
        <v>387</v>
      </c>
      <c r="O94" s="30"/>
      <c r="P94" s="30"/>
      <c r="Q94" s="30"/>
      <c r="R94" s="30"/>
      <c r="S94" s="30"/>
      <c r="T94" s="12"/>
    </row>
    <row r="95" spans="1:20" s="126" customFormat="1" ht="89.25" x14ac:dyDescent="0.2">
      <c r="A95" s="100">
        <v>84</v>
      </c>
      <c r="B95" s="99" t="s">
        <v>104</v>
      </c>
      <c r="C95" s="100"/>
      <c r="D95" s="101">
        <v>1142651011832</v>
      </c>
      <c r="E95" s="102"/>
      <c r="F95" s="103">
        <v>65143</v>
      </c>
      <c r="G95" s="100"/>
      <c r="H95" s="103">
        <v>100</v>
      </c>
      <c r="I95" s="104" t="s">
        <v>105</v>
      </c>
      <c r="J95" s="100"/>
      <c r="K95" s="127">
        <v>0</v>
      </c>
      <c r="L95" s="127">
        <v>0</v>
      </c>
      <c r="M95" s="158">
        <v>0</v>
      </c>
      <c r="N95" s="100" t="s">
        <v>303</v>
      </c>
      <c r="O95" s="124"/>
      <c r="P95" s="124"/>
      <c r="Q95" s="124"/>
      <c r="R95" s="124"/>
      <c r="S95" s="124"/>
      <c r="T95" s="125"/>
    </row>
    <row r="96" spans="1:20" s="126" customFormat="1" ht="56.25" x14ac:dyDescent="0.2">
      <c r="A96" s="100">
        <v>85</v>
      </c>
      <c r="B96" s="99" t="s">
        <v>106</v>
      </c>
      <c r="C96" s="100"/>
      <c r="D96" s="101">
        <v>1112651025673</v>
      </c>
      <c r="E96" s="102"/>
      <c r="F96" s="103">
        <v>75404</v>
      </c>
      <c r="G96" s="100"/>
      <c r="H96" s="103">
        <v>100</v>
      </c>
      <c r="I96" s="104" t="s">
        <v>77</v>
      </c>
      <c r="J96" s="100"/>
      <c r="K96" s="127">
        <v>0</v>
      </c>
      <c r="L96" s="158">
        <v>0</v>
      </c>
      <c r="M96" s="158">
        <v>0</v>
      </c>
      <c r="N96" s="100" t="s">
        <v>318</v>
      </c>
      <c r="O96" s="124"/>
      <c r="P96" s="124"/>
      <c r="Q96" s="124"/>
      <c r="R96" s="124"/>
      <c r="S96" s="124"/>
      <c r="T96" s="125"/>
    </row>
    <row r="97" spans="1:20" s="16" customFormat="1" ht="76.5" x14ac:dyDescent="0.2">
      <c r="A97" s="7">
        <v>86</v>
      </c>
      <c r="B97" s="25" t="s">
        <v>402</v>
      </c>
      <c r="C97" s="7" t="s">
        <v>278</v>
      </c>
      <c r="D97" s="17">
        <v>1022603021891</v>
      </c>
      <c r="E97" s="31" t="s">
        <v>279</v>
      </c>
      <c r="F97" s="26">
        <v>75404</v>
      </c>
      <c r="G97" s="7" t="s">
        <v>130</v>
      </c>
      <c r="H97" s="26">
        <v>100</v>
      </c>
      <c r="I97" s="28" t="s">
        <v>107</v>
      </c>
      <c r="J97" s="7" t="s">
        <v>227</v>
      </c>
      <c r="K97" s="133">
        <v>0</v>
      </c>
      <c r="L97" s="93">
        <v>3.42</v>
      </c>
      <c r="M97" s="213">
        <v>56874.28</v>
      </c>
      <c r="N97" s="132" t="s">
        <v>387</v>
      </c>
      <c r="O97" s="11"/>
      <c r="P97" s="11"/>
      <c r="Q97" s="11"/>
      <c r="R97" s="11"/>
      <c r="S97" s="11"/>
      <c r="T97" s="12"/>
    </row>
    <row r="98" spans="1:20" s="16" customFormat="1" ht="89.25" x14ac:dyDescent="0.2">
      <c r="A98" s="7">
        <v>87</v>
      </c>
      <c r="B98" s="25" t="s">
        <v>403</v>
      </c>
      <c r="C98" s="7" t="s">
        <v>280</v>
      </c>
      <c r="D98" s="17">
        <v>1022603022562</v>
      </c>
      <c r="E98" s="31" t="s">
        <v>190</v>
      </c>
      <c r="F98" s="26">
        <v>75404</v>
      </c>
      <c r="G98" s="7" t="s">
        <v>130</v>
      </c>
      <c r="H98" s="26">
        <v>100</v>
      </c>
      <c r="I98" s="28" t="s">
        <v>107</v>
      </c>
      <c r="J98" s="7" t="s">
        <v>227</v>
      </c>
      <c r="K98" s="133">
        <v>0</v>
      </c>
      <c r="L98" s="93">
        <v>0.87</v>
      </c>
      <c r="M98" s="214">
        <v>15541.03</v>
      </c>
      <c r="N98" s="132" t="s">
        <v>387</v>
      </c>
      <c r="O98" s="11"/>
      <c r="P98" s="11"/>
      <c r="Q98" s="11"/>
      <c r="R98" s="11"/>
      <c r="S98" s="11"/>
      <c r="T98" s="12"/>
    </row>
    <row r="99" spans="1:20" s="16" customFormat="1" ht="76.5" x14ac:dyDescent="0.2">
      <c r="A99" s="7">
        <v>88</v>
      </c>
      <c r="B99" s="25" t="s">
        <v>404</v>
      </c>
      <c r="C99" s="7" t="s">
        <v>233</v>
      </c>
      <c r="D99" s="17">
        <v>1022603022111</v>
      </c>
      <c r="E99" s="31" t="s">
        <v>226</v>
      </c>
      <c r="F99" s="26">
        <v>75404</v>
      </c>
      <c r="G99" s="7" t="s">
        <v>130</v>
      </c>
      <c r="H99" s="26">
        <v>100</v>
      </c>
      <c r="I99" s="27" t="s">
        <v>29</v>
      </c>
      <c r="J99" s="7" t="s">
        <v>227</v>
      </c>
      <c r="K99" s="133">
        <v>0</v>
      </c>
      <c r="L99" s="93">
        <v>1.63</v>
      </c>
      <c r="M99" s="215">
        <v>28993.79</v>
      </c>
      <c r="N99" s="132" t="s">
        <v>387</v>
      </c>
      <c r="O99" s="11"/>
      <c r="P99" s="11"/>
      <c r="Q99" s="11"/>
      <c r="R99" s="11"/>
      <c r="S99" s="11"/>
      <c r="T99" s="12"/>
    </row>
    <row r="100" spans="1:20" s="16" customFormat="1" ht="76.5" x14ac:dyDescent="0.2">
      <c r="A100" s="7">
        <v>89</v>
      </c>
      <c r="B100" s="25" t="s">
        <v>405</v>
      </c>
      <c r="C100" s="7" t="s">
        <v>281</v>
      </c>
      <c r="D100" s="17">
        <v>1022603023112</v>
      </c>
      <c r="E100" s="31" t="s">
        <v>197</v>
      </c>
      <c r="F100" s="26">
        <v>75404</v>
      </c>
      <c r="G100" s="7" t="s">
        <v>130</v>
      </c>
      <c r="H100" s="26">
        <v>100</v>
      </c>
      <c r="I100" s="27" t="s">
        <v>29</v>
      </c>
      <c r="J100" s="7" t="s">
        <v>227</v>
      </c>
      <c r="K100" s="133">
        <v>0</v>
      </c>
      <c r="L100" s="93">
        <v>2.31</v>
      </c>
      <c r="M100" s="216">
        <v>41128.65</v>
      </c>
      <c r="N100" s="132" t="s">
        <v>387</v>
      </c>
      <c r="O100" s="11"/>
      <c r="P100" s="11"/>
      <c r="Q100" s="11"/>
      <c r="R100" s="11"/>
      <c r="S100" s="11"/>
      <c r="T100" s="12"/>
    </row>
    <row r="101" spans="1:20" s="16" customFormat="1" ht="76.5" x14ac:dyDescent="0.2">
      <c r="A101" s="7">
        <v>90</v>
      </c>
      <c r="B101" s="25" t="s">
        <v>406</v>
      </c>
      <c r="C101" s="7" t="s">
        <v>282</v>
      </c>
      <c r="D101" s="17">
        <v>1022603023300</v>
      </c>
      <c r="E101" s="31" t="s">
        <v>197</v>
      </c>
      <c r="F101" s="26">
        <v>75404</v>
      </c>
      <c r="G101" s="7" t="s">
        <v>130</v>
      </c>
      <c r="H101" s="26">
        <v>100</v>
      </c>
      <c r="I101" s="27" t="s">
        <v>29</v>
      </c>
      <c r="J101" s="7" t="s">
        <v>227</v>
      </c>
      <c r="K101" s="133">
        <v>0</v>
      </c>
      <c r="L101" s="93">
        <v>2.02</v>
      </c>
      <c r="M101" s="217">
        <v>35961.629999999997</v>
      </c>
      <c r="N101" s="132" t="s">
        <v>387</v>
      </c>
      <c r="O101" s="11"/>
      <c r="P101" s="11"/>
      <c r="Q101" s="11"/>
      <c r="R101" s="11"/>
      <c r="S101" s="11"/>
      <c r="T101" s="12"/>
    </row>
    <row r="102" spans="1:20" s="16" customFormat="1" ht="89.25" x14ac:dyDescent="0.2">
      <c r="A102" s="7">
        <v>91</v>
      </c>
      <c r="B102" s="25" t="s">
        <v>407</v>
      </c>
      <c r="C102" s="7" t="s">
        <v>283</v>
      </c>
      <c r="D102" s="17">
        <v>1022603023563</v>
      </c>
      <c r="E102" s="31" t="s">
        <v>284</v>
      </c>
      <c r="F102" s="26">
        <v>75404</v>
      </c>
      <c r="G102" s="7" t="s">
        <v>130</v>
      </c>
      <c r="H102" s="26">
        <v>100</v>
      </c>
      <c r="I102" s="27" t="s">
        <v>29</v>
      </c>
      <c r="J102" s="7" t="s">
        <v>227</v>
      </c>
      <c r="K102" s="133">
        <v>0</v>
      </c>
      <c r="L102" s="93">
        <v>8.8000000000000007</v>
      </c>
      <c r="M102" s="218">
        <v>156919.69</v>
      </c>
      <c r="N102" s="132" t="s">
        <v>387</v>
      </c>
      <c r="O102" s="11"/>
      <c r="P102" s="11"/>
      <c r="Q102" s="11"/>
      <c r="R102" s="11"/>
      <c r="S102" s="11"/>
      <c r="T102" s="12"/>
    </row>
    <row r="103" spans="1:20" s="16" customFormat="1" ht="76.5" x14ac:dyDescent="0.2">
      <c r="A103" s="7">
        <v>92</v>
      </c>
      <c r="B103" s="25" t="s">
        <v>408</v>
      </c>
      <c r="C103" s="7" t="s">
        <v>285</v>
      </c>
      <c r="D103" s="17">
        <v>1022603024290</v>
      </c>
      <c r="E103" s="31" t="s">
        <v>286</v>
      </c>
      <c r="F103" s="26">
        <v>75404</v>
      </c>
      <c r="G103" s="7" t="s">
        <v>130</v>
      </c>
      <c r="H103" s="26">
        <v>100</v>
      </c>
      <c r="I103" s="27" t="s">
        <v>29</v>
      </c>
      <c r="J103" s="7" t="s">
        <v>227</v>
      </c>
      <c r="K103" s="133">
        <v>0</v>
      </c>
      <c r="L103" s="93">
        <v>3.26</v>
      </c>
      <c r="M103" s="219">
        <v>58183.85</v>
      </c>
      <c r="N103" s="132" t="s">
        <v>387</v>
      </c>
      <c r="O103" s="11"/>
      <c r="P103" s="11"/>
      <c r="Q103" s="11"/>
      <c r="R103" s="11"/>
      <c r="S103" s="11"/>
      <c r="T103" s="12"/>
    </row>
    <row r="104" spans="1:20" s="16" customFormat="1" ht="76.5" x14ac:dyDescent="0.2">
      <c r="A104" s="7">
        <v>93</v>
      </c>
      <c r="B104" s="25" t="s">
        <v>409</v>
      </c>
      <c r="C104" s="7" t="s">
        <v>287</v>
      </c>
      <c r="D104" s="17">
        <v>1022603030240</v>
      </c>
      <c r="E104" s="31" t="s">
        <v>223</v>
      </c>
      <c r="F104" s="26">
        <v>75404</v>
      </c>
      <c r="G104" s="7" t="s">
        <v>130</v>
      </c>
      <c r="H104" s="26">
        <v>100</v>
      </c>
      <c r="I104" s="27" t="s">
        <v>29</v>
      </c>
      <c r="J104" s="7" t="s">
        <v>227</v>
      </c>
      <c r="K104" s="133">
        <v>0</v>
      </c>
      <c r="L104" s="93">
        <v>1.94</v>
      </c>
      <c r="M104" s="220">
        <v>34551.99</v>
      </c>
      <c r="N104" s="132" t="s">
        <v>387</v>
      </c>
      <c r="O104" s="11"/>
      <c r="P104" s="11"/>
      <c r="Q104" s="11"/>
      <c r="R104" s="11"/>
      <c r="S104" s="11"/>
      <c r="T104" s="12"/>
    </row>
    <row r="105" spans="1:20" s="16" customFormat="1" ht="89.25" x14ac:dyDescent="0.2">
      <c r="A105" s="7">
        <v>94</v>
      </c>
      <c r="B105" s="25" t="s">
        <v>410</v>
      </c>
      <c r="C105" s="7" t="s">
        <v>288</v>
      </c>
      <c r="D105" s="17">
        <v>1022603030306</v>
      </c>
      <c r="E105" s="31" t="s">
        <v>223</v>
      </c>
      <c r="F105" s="26">
        <v>75404</v>
      </c>
      <c r="G105" s="7" t="s">
        <v>130</v>
      </c>
      <c r="H105" s="26">
        <v>100</v>
      </c>
      <c r="I105" s="27" t="s">
        <v>29</v>
      </c>
      <c r="J105" s="7" t="s">
        <v>227</v>
      </c>
      <c r="K105" s="133">
        <v>0</v>
      </c>
      <c r="L105" s="93">
        <v>2.7</v>
      </c>
      <c r="M105" s="221">
        <v>48216.36</v>
      </c>
      <c r="N105" s="132" t="s">
        <v>387</v>
      </c>
      <c r="O105" s="11"/>
      <c r="P105" s="11"/>
      <c r="Q105" s="11"/>
      <c r="R105" s="11"/>
      <c r="S105" s="11"/>
      <c r="T105" s="12"/>
    </row>
    <row r="106" spans="1:20" s="16" customFormat="1" ht="90" x14ac:dyDescent="0.2">
      <c r="A106" s="7">
        <v>95</v>
      </c>
      <c r="B106" s="25" t="s">
        <v>108</v>
      </c>
      <c r="C106" s="7" t="s">
        <v>301</v>
      </c>
      <c r="D106" s="17">
        <v>1122651000317</v>
      </c>
      <c r="E106" s="31" t="s">
        <v>277</v>
      </c>
      <c r="F106" s="26">
        <v>75404</v>
      </c>
      <c r="G106" s="7" t="s">
        <v>159</v>
      </c>
      <c r="H106" s="26">
        <v>100</v>
      </c>
      <c r="I106" s="27" t="s">
        <v>109</v>
      </c>
      <c r="J106" s="7" t="s">
        <v>162</v>
      </c>
      <c r="K106" s="133">
        <v>0</v>
      </c>
      <c r="L106" s="133">
        <v>0</v>
      </c>
      <c r="M106" s="93">
        <v>16283.4</v>
      </c>
      <c r="N106" s="15"/>
      <c r="O106" s="40"/>
      <c r="P106" s="40"/>
      <c r="Q106" s="40"/>
      <c r="R106" s="40"/>
      <c r="S106" s="40"/>
      <c r="T106" s="12"/>
    </row>
    <row r="107" spans="1:20" s="16" customFormat="1" ht="126.75" customHeight="1" x14ac:dyDescent="0.2">
      <c r="A107" s="7">
        <v>96</v>
      </c>
      <c r="B107" s="79" t="s">
        <v>110</v>
      </c>
      <c r="C107" s="7" t="s">
        <v>315</v>
      </c>
      <c r="D107" s="17">
        <v>1142651001217</v>
      </c>
      <c r="E107" s="31" t="s">
        <v>313</v>
      </c>
      <c r="F107" s="26">
        <v>75404</v>
      </c>
      <c r="G107" s="7" t="s">
        <v>159</v>
      </c>
      <c r="H107" s="26">
        <v>100</v>
      </c>
      <c r="I107" s="78" t="s">
        <v>111</v>
      </c>
      <c r="J107" s="7" t="s">
        <v>317</v>
      </c>
      <c r="K107" s="133">
        <v>100</v>
      </c>
      <c r="L107" s="133">
        <v>100</v>
      </c>
      <c r="M107" s="93">
        <v>40186.400000000001</v>
      </c>
      <c r="N107" s="14"/>
      <c r="O107" s="76"/>
      <c r="P107" s="76"/>
      <c r="Q107" s="76"/>
      <c r="R107" s="76"/>
      <c r="S107" s="76"/>
      <c r="T107" s="12"/>
    </row>
    <row r="108" spans="1:20" s="16" customFormat="1" ht="78.75" x14ac:dyDescent="0.2">
      <c r="A108" s="7">
        <v>97</v>
      </c>
      <c r="B108" s="79" t="s">
        <v>112</v>
      </c>
      <c r="C108" s="7" t="s">
        <v>316</v>
      </c>
      <c r="D108" s="17">
        <v>1172651004900</v>
      </c>
      <c r="E108" s="31" t="s">
        <v>314</v>
      </c>
      <c r="F108" s="26">
        <v>75404</v>
      </c>
      <c r="G108" s="7" t="s">
        <v>159</v>
      </c>
      <c r="H108" s="26">
        <v>100</v>
      </c>
      <c r="I108" s="78" t="s">
        <v>113</v>
      </c>
      <c r="J108" s="7" t="s">
        <v>317</v>
      </c>
      <c r="K108" s="133">
        <v>0</v>
      </c>
      <c r="L108" s="133">
        <v>100</v>
      </c>
      <c r="M108" s="93">
        <v>56550</v>
      </c>
      <c r="N108" s="14"/>
      <c r="O108" s="76"/>
      <c r="P108" s="76"/>
      <c r="Q108" s="76"/>
      <c r="R108" s="76"/>
      <c r="S108" s="76"/>
      <c r="T108" s="12"/>
    </row>
    <row r="109" spans="1:20" s="59" customFormat="1" ht="76.5" x14ac:dyDescent="0.2">
      <c r="A109" s="50">
        <v>98</v>
      </c>
      <c r="B109" s="49" t="s">
        <v>114</v>
      </c>
      <c r="C109" s="50" t="s">
        <v>316</v>
      </c>
      <c r="D109" s="51">
        <v>1172651017593</v>
      </c>
      <c r="E109" s="55" t="s">
        <v>350</v>
      </c>
      <c r="F109" s="53">
        <v>75404</v>
      </c>
      <c r="G109" s="50" t="s">
        <v>159</v>
      </c>
      <c r="H109" s="53">
        <v>100</v>
      </c>
      <c r="I109" s="54" t="s">
        <v>47</v>
      </c>
      <c r="J109" s="50" t="s">
        <v>317</v>
      </c>
      <c r="K109" s="154">
        <v>0</v>
      </c>
      <c r="L109" s="154">
        <v>0</v>
      </c>
      <c r="M109" s="147">
        <v>4880.41</v>
      </c>
      <c r="N109" s="56"/>
      <c r="O109" s="57"/>
      <c r="P109" s="57"/>
      <c r="Q109" s="57"/>
      <c r="R109" s="57"/>
      <c r="S109" s="57"/>
      <c r="T109" s="58"/>
    </row>
    <row r="110" spans="1:20" s="59" customFormat="1" ht="102" x14ac:dyDescent="0.2">
      <c r="A110" s="50">
        <v>99</v>
      </c>
      <c r="B110" s="49" t="s">
        <v>115</v>
      </c>
      <c r="C110" s="50" t="s">
        <v>351</v>
      </c>
      <c r="D110" s="51">
        <v>1212600006860</v>
      </c>
      <c r="E110" s="55" t="s">
        <v>352</v>
      </c>
      <c r="F110" s="53">
        <v>75404</v>
      </c>
      <c r="G110" s="50" t="s">
        <v>159</v>
      </c>
      <c r="H110" s="53">
        <v>100</v>
      </c>
      <c r="I110" s="54" t="s">
        <v>116</v>
      </c>
      <c r="J110" s="50" t="s">
        <v>317</v>
      </c>
      <c r="K110" s="154">
        <v>0</v>
      </c>
      <c r="L110" s="154">
        <v>0</v>
      </c>
      <c r="M110" s="147">
        <v>217602.17</v>
      </c>
      <c r="N110" s="56"/>
      <c r="O110" s="57"/>
      <c r="P110" s="57"/>
      <c r="Q110" s="57"/>
      <c r="R110" s="57"/>
      <c r="S110" s="57"/>
      <c r="T110" s="58"/>
    </row>
    <row r="111" spans="1:20" s="16" customFormat="1" ht="76.5" x14ac:dyDescent="0.2">
      <c r="A111" s="7">
        <v>100</v>
      </c>
      <c r="B111" s="25" t="s">
        <v>117</v>
      </c>
      <c r="C111" s="7" t="s">
        <v>302</v>
      </c>
      <c r="D111" s="17">
        <v>1122651013913</v>
      </c>
      <c r="E111" s="14">
        <v>41088</v>
      </c>
      <c r="F111" s="26">
        <v>75404</v>
      </c>
      <c r="G111" s="7" t="s">
        <v>159</v>
      </c>
      <c r="H111" s="26">
        <v>100</v>
      </c>
      <c r="I111" s="27" t="s">
        <v>118</v>
      </c>
      <c r="J111" s="47" t="s">
        <v>306</v>
      </c>
      <c r="K111" s="133">
        <v>0</v>
      </c>
      <c r="L111" s="133">
        <v>0</v>
      </c>
      <c r="M111" s="93">
        <v>14647</v>
      </c>
      <c r="N111" s="15"/>
      <c r="O111" s="40"/>
      <c r="P111" s="40"/>
      <c r="Q111" s="40"/>
      <c r="R111" s="40"/>
      <c r="S111" s="40"/>
      <c r="T111" s="12"/>
    </row>
    <row r="112" spans="1:20" s="16" customFormat="1" ht="102" x14ac:dyDescent="0.2">
      <c r="A112" s="7">
        <v>101</v>
      </c>
      <c r="B112" s="87" t="s">
        <v>362</v>
      </c>
      <c r="C112" s="7" t="s">
        <v>329</v>
      </c>
      <c r="D112" s="17">
        <v>1022603024806</v>
      </c>
      <c r="E112" s="31" t="s">
        <v>330</v>
      </c>
      <c r="F112" s="26">
        <v>75404</v>
      </c>
      <c r="G112" s="7" t="s">
        <v>159</v>
      </c>
      <c r="H112" s="26">
        <v>100</v>
      </c>
      <c r="I112" s="27" t="s">
        <v>119</v>
      </c>
      <c r="J112" s="47" t="s">
        <v>306</v>
      </c>
      <c r="K112" s="93">
        <v>0</v>
      </c>
      <c r="L112" s="93">
        <v>4</v>
      </c>
      <c r="M112" s="93">
        <v>8869.9</v>
      </c>
      <c r="N112" s="32" t="s">
        <v>363</v>
      </c>
      <c r="O112" s="77"/>
      <c r="P112" s="77"/>
      <c r="Q112" s="77"/>
      <c r="R112" s="77"/>
      <c r="S112" s="77"/>
      <c r="T112" s="12"/>
    </row>
    <row r="113" spans="1:20" s="16" customFormat="1" ht="102" x14ac:dyDescent="0.2">
      <c r="A113" s="7">
        <v>102</v>
      </c>
      <c r="B113" s="87" t="s">
        <v>364</v>
      </c>
      <c r="C113" s="7" t="s">
        <v>331</v>
      </c>
      <c r="D113" s="17">
        <v>1062645017126</v>
      </c>
      <c r="E113" s="31" t="s">
        <v>332</v>
      </c>
      <c r="F113" s="26">
        <v>75404</v>
      </c>
      <c r="G113" s="7" t="s">
        <v>159</v>
      </c>
      <c r="H113" s="26">
        <v>100</v>
      </c>
      <c r="I113" s="27" t="s">
        <v>120</v>
      </c>
      <c r="J113" s="47" t="s">
        <v>306</v>
      </c>
      <c r="K113" s="93">
        <v>0</v>
      </c>
      <c r="L113" s="93">
        <v>4</v>
      </c>
      <c r="M113" s="93">
        <v>7782.95</v>
      </c>
      <c r="N113" s="32" t="s">
        <v>363</v>
      </c>
      <c r="O113" s="77"/>
      <c r="P113" s="77"/>
      <c r="Q113" s="77"/>
      <c r="R113" s="77"/>
      <c r="S113" s="77"/>
      <c r="T113" s="12"/>
    </row>
    <row r="114" spans="1:20" s="16" customFormat="1" ht="127.5" x14ac:dyDescent="0.2">
      <c r="A114" s="7">
        <v>103</v>
      </c>
      <c r="B114" s="87" t="s">
        <v>365</v>
      </c>
      <c r="C114" s="7" t="s">
        <v>333</v>
      </c>
      <c r="D114" s="17">
        <v>1022603022133</v>
      </c>
      <c r="E114" s="31" t="s">
        <v>330</v>
      </c>
      <c r="F114" s="26">
        <v>75404</v>
      </c>
      <c r="G114" s="7" t="s">
        <v>159</v>
      </c>
      <c r="H114" s="26">
        <v>100</v>
      </c>
      <c r="I114" s="27" t="s">
        <v>49</v>
      </c>
      <c r="J114" s="47" t="s">
        <v>306</v>
      </c>
      <c r="K114" s="93">
        <v>0</v>
      </c>
      <c r="L114" s="93">
        <v>4</v>
      </c>
      <c r="M114" s="93">
        <v>8647.33</v>
      </c>
      <c r="N114" s="32" t="s">
        <v>363</v>
      </c>
      <c r="O114" s="77"/>
      <c r="P114" s="77"/>
      <c r="Q114" s="77"/>
      <c r="R114" s="77"/>
      <c r="S114" s="77"/>
      <c r="T114" s="12"/>
    </row>
    <row r="115" spans="1:20" s="16" customFormat="1" ht="127.5" x14ac:dyDescent="0.2">
      <c r="A115" s="7">
        <v>104</v>
      </c>
      <c r="B115" s="87" t="s">
        <v>366</v>
      </c>
      <c r="C115" s="7" t="s">
        <v>334</v>
      </c>
      <c r="D115" s="17">
        <v>1022603022936</v>
      </c>
      <c r="E115" s="31" t="s">
        <v>330</v>
      </c>
      <c r="F115" s="26">
        <v>75404</v>
      </c>
      <c r="G115" s="7" t="s">
        <v>159</v>
      </c>
      <c r="H115" s="26">
        <v>100</v>
      </c>
      <c r="I115" s="27" t="s">
        <v>49</v>
      </c>
      <c r="J115" s="47" t="s">
        <v>306</v>
      </c>
      <c r="K115" s="93">
        <v>0</v>
      </c>
      <c r="L115" s="93">
        <v>5</v>
      </c>
      <c r="M115" s="93">
        <v>11188.57</v>
      </c>
      <c r="N115" s="32" t="s">
        <v>363</v>
      </c>
      <c r="O115" s="77"/>
      <c r="P115" s="77"/>
      <c r="Q115" s="77"/>
      <c r="R115" s="77"/>
      <c r="S115" s="77"/>
      <c r="T115" s="12"/>
    </row>
    <row r="116" spans="1:20" s="16" customFormat="1" ht="127.5" x14ac:dyDescent="0.2">
      <c r="A116" s="7">
        <v>105</v>
      </c>
      <c r="B116" s="87" t="s">
        <v>121</v>
      </c>
      <c r="C116" s="7" t="s">
        <v>335</v>
      </c>
      <c r="D116" s="17">
        <v>1022603023618</v>
      </c>
      <c r="E116" s="14">
        <v>36829</v>
      </c>
      <c r="F116" s="26">
        <v>75404</v>
      </c>
      <c r="G116" s="7" t="s">
        <v>159</v>
      </c>
      <c r="H116" s="26">
        <v>100</v>
      </c>
      <c r="I116" s="27" t="s">
        <v>49</v>
      </c>
      <c r="J116" s="47" t="s">
        <v>306</v>
      </c>
      <c r="K116" s="93">
        <f>N116/108046*100</f>
        <v>0</v>
      </c>
      <c r="L116" s="93">
        <v>15</v>
      </c>
      <c r="M116" s="93">
        <v>33035</v>
      </c>
      <c r="N116" s="15"/>
      <c r="O116" s="77"/>
      <c r="P116" s="77"/>
      <c r="Q116" s="77"/>
      <c r="R116" s="77"/>
      <c r="S116" s="77"/>
      <c r="T116" s="12"/>
    </row>
    <row r="117" spans="1:20" s="16" customFormat="1" ht="127.5" x14ac:dyDescent="0.2">
      <c r="A117" s="7">
        <v>106</v>
      </c>
      <c r="B117" s="87" t="s">
        <v>367</v>
      </c>
      <c r="C117" s="7" t="s">
        <v>336</v>
      </c>
      <c r="D117" s="17">
        <v>1022603026313</v>
      </c>
      <c r="E117" s="31" t="s">
        <v>337</v>
      </c>
      <c r="F117" s="26">
        <v>75404</v>
      </c>
      <c r="G117" s="7" t="s">
        <v>159</v>
      </c>
      <c r="H117" s="26">
        <v>100</v>
      </c>
      <c r="I117" s="27" t="s">
        <v>49</v>
      </c>
      <c r="J117" s="47" t="s">
        <v>306</v>
      </c>
      <c r="K117" s="93">
        <v>0</v>
      </c>
      <c r="L117" s="93">
        <v>4</v>
      </c>
      <c r="M117" s="93">
        <v>8480.2000000000007</v>
      </c>
      <c r="N117" s="32" t="s">
        <v>363</v>
      </c>
      <c r="O117" s="77"/>
      <c r="P117" s="77"/>
      <c r="Q117" s="77"/>
      <c r="R117" s="77"/>
      <c r="S117" s="77"/>
      <c r="T117" s="12"/>
    </row>
    <row r="118" spans="1:20" s="16" customFormat="1" ht="127.5" x14ac:dyDescent="0.2">
      <c r="A118" s="7">
        <v>107</v>
      </c>
      <c r="B118" s="87" t="s">
        <v>368</v>
      </c>
      <c r="C118" s="7" t="s">
        <v>338</v>
      </c>
      <c r="D118" s="17">
        <v>1022603028073</v>
      </c>
      <c r="E118" s="31" t="s">
        <v>339</v>
      </c>
      <c r="F118" s="26">
        <v>75404</v>
      </c>
      <c r="G118" s="7" t="s">
        <v>159</v>
      </c>
      <c r="H118" s="26">
        <v>100</v>
      </c>
      <c r="I118" s="27" t="s">
        <v>49</v>
      </c>
      <c r="J118" s="47" t="s">
        <v>306</v>
      </c>
      <c r="K118" s="93">
        <v>0</v>
      </c>
      <c r="L118" s="93">
        <v>3</v>
      </c>
      <c r="M118" s="93">
        <v>6629.3</v>
      </c>
      <c r="N118" s="32" t="s">
        <v>363</v>
      </c>
      <c r="O118" s="77"/>
      <c r="P118" s="77"/>
      <c r="Q118" s="77"/>
      <c r="R118" s="77"/>
      <c r="S118" s="77"/>
      <c r="T118" s="12"/>
    </row>
    <row r="119" spans="1:20" s="16" customFormat="1" ht="127.5" x14ac:dyDescent="0.2">
      <c r="A119" s="7">
        <v>108</v>
      </c>
      <c r="B119" s="87" t="s">
        <v>369</v>
      </c>
      <c r="C119" s="7" t="s">
        <v>341</v>
      </c>
      <c r="D119" s="17">
        <v>1022603028128</v>
      </c>
      <c r="E119" s="31" t="s">
        <v>340</v>
      </c>
      <c r="F119" s="26">
        <v>75404</v>
      </c>
      <c r="G119" s="7" t="s">
        <v>159</v>
      </c>
      <c r="H119" s="26">
        <v>100</v>
      </c>
      <c r="I119" s="27" t="s">
        <v>49</v>
      </c>
      <c r="J119" s="47" t="s">
        <v>306</v>
      </c>
      <c r="K119" s="93">
        <v>0</v>
      </c>
      <c r="L119" s="93">
        <v>4</v>
      </c>
      <c r="M119" s="93">
        <v>7747.6</v>
      </c>
      <c r="N119" s="32" t="s">
        <v>363</v>
      </c>
      <c r="O119" s="77"/>
      <c r="P119" s="77"/>
      <c r="Q119" s="77"/>
      <c r="R119" s="77"/>
      <c r="S119" s="77"/>
      <c r="T119" s="12"/>
    </row>
    <row r="120" spans="1:20" s="16" customFormat="1" ht="127.5" x14ac:dyDescent="0.2">
      <c r="A120" s="7">
        <v>109</v>
      </c>
      <c r="B120" s="25" t="s">
        <v>122</v>
      </c>
      <c r="C120" s="7" t="s">
        <v>342</v>
      </c>
      <c r="D120" s="17">
        <v>1112651032230</v>
      </c>
      <c r="E120" s="31" t="s">
        <v>343</v>
      </c>
      <c r="F120" s="26">
        <v>75404</v>
      </c>
      <c r="G120" s="7" t="s">
        <v>159</v>
      </c>
      <c r="H120" s="26">
        <v>100</v>
      </c>
      <c r="I120" s="27" t="s">
        <v>49</v>
      </c>
      <c r="J120" s="47" t="s">
        <v>306</v>
      </c>
      <c r="K120" s="93">
        <v>0</v>
      </c>
      <c r="L120" s="93">
        <v>10</v>
      </c>
      <c r="M120" s="93">
        <v>21135.07</v>
      </c>
      <c r="N120" s="15"/>
      <c r="O120" s="77"/>
      <c r="P120" s="77"/>
      <c r="Q120" s="77"/>
      <c r="R120" s="77"/>
      <c r="S120" s="77"/>
      <c r="T120" s="12"/>
    </row>
    <row r="121" spans="1:20" s="16" customFormat="1" ht="127.5" x14ac:dyDescent="0.2">
      <c r="A121" s="7">
        <v>110</v>
      </c>
      <c r="B121" s="25" t="s">
        <v>123</v>
      </c>
      <c r="C121" s="7" t="s">
        <v>344</v>
      </c>
      <c r="D121" s="17">
        <v>1112651034407</v>
      </c>
      <c r="E121" s="31" t="s">
        <v>345</v>
      </c>
      <c r="F121" s="26">
        <v>75404</v>
      </c>
      <c r="G121" s="7" t="s">
        <v>159</v>
      </c>
      <c r="H121" s="26">
        <v>100</v>
      </c>
      <c r="I121" s="27" t="s">
        <v>49</v>
      </c>
      <c r="J121" s="47" t="s">
        <v>306</v>
      </c>
      <c r="K121" s="93">
        <f>N121/108046*100</f>
        <v>0</v>
      </c>
      <c r="L121" s="93">
        <v>3</v>
      </c>
      <c r="M121" s="93">
        <v>7369.24</v>
      </c>
      <c r="N121" s="15"/>
      <c r="O121" s="77"/>
      <c r="P121" s="77"/>
      <c r="Q121" s="77"/>
      <c r="R121" s="77"/>
      <c r="S121" s="77"/>
      <c r="T121" s="12"/>
    </row>
    <row r="122" spans="1:20" s="16" customFormat="1" ht="127.5" x14ac:dyDescent="0.2">
      <c r="A122" s="7">
        <v>111</v>
      </c>
      <c r="B122" s="25" t="s">
        <v>124</v>
      </c>
      <c r="C122" s="7" t="s">
        <v>346</v>
      </c>
      <c r="D122" s="17">
        <v>1112651037014</v>
      </c>
      <c r="E122" s="31" t="s">
        <v>347</v>
      </c>
      <c r="F122" s="26">
        <v>75404</v>
      </c>
      <c r="G122" s="7" t="s">
        <v>159</v>
      </c>
      <c r="H122" s="26">
        <v>100</v>
      </c>
      <c r="I122" s="27" t="s">
        <v>49</v>
      </c>
      <c r="J122" s="47" t="s">
        <v>306</v>
      </c>
      <c r="K122" s="93">
        <f>N122/44825*100</f>
        <v>0</v>
      </c>
      <c r="L122" s="93">
        <v>4</v>
      </c>
      <c r="M122" s="93">
        <v>8433.5</v>
      </c>
      <c r="N122" s="15"/>
      <c r="O122" s="77"/>
      <c r="P122" s="77"/>
      <c r="Q122" s="77"/>
      <c r="R122" s="77"/>
      <c r="S122" s="77"/>
      <c r="T122" s="12"/>
    </row>
    <row r="123" spans="1:20" s="16" customFormat="1" ht="102" x14ac:dyDescent="0.2">
      <c r="A123" s="7">
        <v>112</v>
      </c>
      <c r="B123" s="49" t="s">
        <v>370</v>
      </c>
      <c r="C123" s="7" t="s">
        <v>348</v>
      </c>
      <c r="D123" s="17">
        <v>1052600619070</v>
      </c>
      <c r="E123" s="31" t="s">
        <v>349</v>
      </c>
      <c r="F123" s="26">
        <v>75404</v>
      </c>
      <c r="G123" s="7" t="s">
        <v>159</v>
      </c>
      <c r="H123" s="26">
        <v>100</v>
      </c>
      <c r="I123" s="27" t="s">
        <v>50</v>
      </c>
      <c r="J123" s="47" t="s">
        <v>306</v>
      </c>
      <c r="K123" s="93">
        <v>0</v>
      </c>
      <c r="L123" s="93">
        <v>5</v>
      </c>
      <c r="M123" s="93">
        <v>10496.4</v>
      </c>
      <c r="N123" s="32" t="s">
        <v>363</v>
      </c>
      <c r="O123" s="77"/>
      <c r="P123" s="77"/>
      <c r="Q123" s="77"/>
      <c r="R123" s="77"/>
      <c r="S123" s="77"/>
      <c r="T123" s="12"/>
    </row>
    <row r="124" spans="1:20" s="85" customFormat="1" ht="76.5" x14ac:dyDescent="0.2">
      <c r="A124" s="81">
        <v>113</v>
      </c>
      <c r="B124" s="87" t="s">
        <v>125</v>
      </c>
      <c r="C124" s="81" t="s">
        <v>304</v>
      </c>
      <c r="D124" s="86">
        <v>1202600005112</v>
      </c>
      <c r="E124" s="90" t="s">
        <v>353</v>
      </c>
      <c r="F124" s="88">
        <v>75404</v>
      </c>
      <c r="G124" s="81" t="s">
        <v>159</v>
      </c>
      <c r="H124" s="29">
        <v>100</v>
      </c>
      <c r="I124" s="89" t="s">
        <v>126</v>
      </c>
      <c r="J124" s="47" t="s">
        <v>306</v>
      </c>
      <c r="K124" s="93">
        <v>0</v>
      </c>
      <c r="L124" s="93">
        <v>0</v>
      </c>
      <c r="M124" s="93">
        <v>1959.64</v>
      </c>
      <c r="N124" s="84"/>
      <c r="O124" s="91"/>
      <c r="P124" s="91"/>
      <c r="Q124" s="91"/>
      <c r="R124" s="91"/>
      <c r="S124" s="91"/>
      <c r="T124" s="83"/>
    </row>
    <row r="125" spans="1:20" s="16" customFormat="1" ht="89.25" x14ac:dyDescent="0.2">
      <c r="A125" s="7">
        <v>114</v>
      </c>
      <c r="B125" s="25" t="s">
        <v>127</v>
      </c>
      <c r="C125" s="60" t="s">
        <v>289</v>
      </c>
      <c r="D125" s="17">
        <v>1212600011227</v>
      </c>
      <c r="E125" s="31" t="s">
        <v>290</v>
      </c>
      <c r="F125" s="26">
        <v>75403</v>
      </c>
      <c r="G125" s="7" t="s">
        <v>130</v>
      </c>
      <c r="H125" s="29">
        <v>100</v>
      </c>
      <c r="I125" s="27" t="s">
        <v>29</v>
      </c>
      <c r="J125" s="7" t="s">
        <v>227</v>
      </c>
      <c r="K125" s="93">
        <f>N125/20681.8*100</f>
        <v>0</v>
      </c>
      <c r="L125" s="93">
        <v>6.8</v>
      </c>
      <c r="M125" s="134">
        <v>121254.56</v>
      </c>
      <c r="N125" s="15"/>
      <c r="O125" s="11"/>
      <c r="P125" s="11"/>
      <c r="Q125" s="11"/>
      <c r="R125" s="11"/>
      <c r="S125" s="11"/>
      <c r="T125" s="12"/>
    </row>
    <row r="126" spans="1:20" s="16" customFormat="1" ht="76.5" x14ac:dyDescent="0.2">
      <c r="A126" s="7">
        <v>115</v>
      </c>
      <c r="B126" s="25" t="s">
        <v>128</v>
      </c>
      <c r="C126" s="60" t="s">
        <v>291</v>
      </c>
      <c r="D126" s="17">
        <v>1202600001670</v>
      </c>
      <c r="E126" s="31" t="s">
        <v>292</v>
      </c>
      <c r="F126" s="26">
        <v>75403</v>
      </c>
      <c r="G126" s="7" t="s">
        <v>130</v>
      </c>
      <c r="H126" s="26">
        <v>100</v>
      </c>
      <c r="I126" s="27" t="s">
        <v>60</v>
      </c>
      <c r="J126" s="7" t="s">
        <v>191</v>
      </c>
      <c r="K126" s="93">
        <f>N126/51378.1*100</f>
        <v>0</v>
      </c>
      <c r="L126" s="93">
        <v>6.89</v>
      </c>
      <c r="M126" s="135">
        <v>69762.52</v>
      </c>
      <c r="N126" s="15"/>
      <c r="O126" s="11"/>
      <c r="P126" s="11"/>
      <c r="Q126" s="11"/>
      <c r="R126" s="11"/>
      <c r="S126" s="11"/>
      <c r="T126" s="12"/>
    </row>
    <row r="127" spans="1:20" s="16" customFormat="1" ht="89.25" x14ac:dyDescent="0.2">
      <c r="A127" s="7">
        <v>116</v>
      </c>
      <c r="B127" s="25" t="s">
        <v>129</v>
      </c>
      <c r="C127" s="60" t="s">
        <v>293</v>
      </c>
      <c r="D127" s="17">
        <v>1202600001988</v>
      </c>
      <c r="E127" s="31" t="s">
        <v>294</v>
      </c>
      <c r="F127" s="26">
        <v>75403</v>
      </c>
      <c r="G127" s="7" t="s">
        <v>130</v>
      </c>
      <c r="H127" s="29">
        <v>100</v>
      </c>
      <c r="I127" s="27" t="s">
        <v>60</v>
      </c>
      <c r="J127" s="7" t="s">
        <v>191</v>
      </c>
      <c r="K127" s="93">
        <f>N127/51378.1*100</f>
        <v>0</v>
      </c>
      <c r="L127" s="93">
        <v>6.54</v>
      </c>
      <c r="M127" s="222">
        <v>66271.14</v>
      </c>
      <c r="N127" s="15"/>
      <c r="O127" s="11"/>
      <c r="P127" s="11"/>
      <c r="Q127" s="11"/>
      <c r="R127" s="11"/>
      <c r="S127" s="11"/>
      <c r="T127" s="12"/>
    </row>
    <row r="128" spans="1:20" s="16" customFormat="1" ht="76.5" x14ac:dyDescent="0.2">
      <c r="A128" s="7">
        <v>117</v>
      </c>
      <c r="B128" s="72" t="s">
        <v>295</v>
      </c>
      <c r="C128" s="73" t="s">
        <v>296</v>
      </c>
      <c r="D128" s="67">
        <v>1232600009950</v>
      </c>
      <c r="E128" s="68" t="s">
        <v>297</v>
      </c>
      <c r="F128" s="69">
        <v>75403</v>
      </c>
      <c r="G128" s="7" t="s">
        <v>130</v>
      </c>
      <c r="H128" s="15">
        <v>100</v>
      </c>
      <c r="I128" s="27" t="s">
        <v>29</v>
      </c>
      <c r="J128" s="70" t="s">
        <v>227</v>
      </c>
      <c r="K128" s="93">
        <f>N128/51378.1*100</f>
        <v>0</v>
      </c>
      <c r="L128" s="93">
        <v>5.46</v>
      </c>
      <c r="M128" s="93">
        <v>97365.13</v>
      </c>
      <c r="N128" s="71"/>
      <c r="O128" s="11"/>
      <c r="P128" s="11"/>
      <c r="Q128" s="11"/>
      <c r="R128" s="11"/>
      <c r="S128" s="11"/>
      <c r="T128" s="12"/>
    </row>
    <row r="129" spans="1:20" ht="76.5" x14ac:dyDescent="0.2">
      <c r="A129" s="15">
        <v>118</v>
      </c>
      <c r="B129" s="72" t="s">
        <v>298</v>
      </c>
      <c r="C129" s="73" t="s">
        <v>299</v>
      </c>
      <c r="D129" s="67">
        <v>1222600014922</v>
      </c>
      <c r="E129" s="68" t="s">
        <v>300</v>
      </c>
      <c r="F129" s="69">
        <v>75403</v>
      </c>
      <c r="G129" s="7" t="s">
        <v>130</v>
      </c>
      <c r="H129" s="15">
        <v>100</v>
      </c>
      <c r="I129" s="27" t="s">
        <v>60</v>
      </c>
      <c r="J129" s="7" t="s">
        <v>191</v>
      </c>
      <c r="K129" s="93">
        <f>N129/51378.1*100</f>
        <v>0</v>
      </c>
      <c r="L129" s="93">
        <v>4.4800000000000004</v>
      </c>
      <c r="M129" s="136">
        <v>45322.7</v>
      </c>
      <c r="N129" s="69"/>
    </row>
    <row r="130" spans="1:20" ht="76.5" x14ac:dyDescent="0.2">
      <c r="A130" s="240">
        <v>119</v>
      </c>
      <c r="B130" s="241" t="s">
        <v>355</v>
      </c>
      <c r="C130" s="242" t="s">
        <v>356</v>
      </c>
      <c r="D130" s="243">
        <v>1242600006802</v>
      </c>
      <c r="E130" s="244" t="s">
        <v>419</v>
      </c>
      <c r="F130" s="245">
        <v>75403</v>
      </c>
      <c r="G130" s="223" t="s">
        <v>130</v>
      </c>
      <c r="H130" s="225">
        <v>100</v>
      </c>
      <c r="I130" s="246" t="s">
        <v>29</v>
      </c>
      <c r="J130" s="242" t="s">
        <v>227</v>
      </c>
      <c r="K130" s="247">
        <v>0</v>
      </c>
      <c r="L130" s="147">
        <f>M130/1783460.94*100</f>
        <v>5.6600308835471331</v>
      </c>
      <c r="M130" s="247">
        <v>100944.44</v>
      </c>
      <c r="N130" s="248" t="s">
        <v>418</v>
      </c>
    </row>
    <row r="131" spans="1:20" s="117" customFormat="1" ht="89.25" x14ac:dyDescent="0.2">
      <c r="A131" s="47">
        <v>120</v>
      </c>
      <c r="B131" s="49" t="s">
        <v>373</v>
      </c>
      <c r="C131" s="47" t="s">
        <v>157</v>
      </c>
      <c r="D131" s="86">
        <v>1022603022694</v>
      </c>
      <c r="E131" s="244" t="s">
        <v>357</v>
      </c>
      <c r="F131" s="88">
        <v>65243</v>
      </c>
      <c r="G131" s="47" t="s">
        <v>159</v>
      </c>
      <c r="H131" s="88">
        <v>100</v>
      </c>
      <c r="I131" s="89" t="s">
        <v>38</v>
      </c>
      <c r="J131" s="47" t="s">
        <v>156</v>
      </c>
      <c r="K131" s="93">
        <v>0</v>
      </c>
      <c r="L131" s="93">
        <v>2.75</v>
      </c>
      <c r="M131" s="93">
        <v>15756.11</v>
      </c>
      <c r="N131" s="248" t="s">
        <v>417</v>
      </c>
      <c r="O131" s="115"/>
      <c r="P131" s="115"/>
      <c r="Q131" s="115"/>
      <c r="R131" s="115"/>
      <c r="S131" s="115"/>
      <c r="T131" s="116"/>
    </row>
    <row r="132" spans="1:20" s="120" customFormat="1" ht="89.25" x14ac:dyDescent="0.2">
      <c r="A132" s="223">
        <v>121</v>
      </c>
      <c r="B132" s="49" t="s">
        <v>375</v>
      </c>
      <c r="C132" s="223" t="s">
        <v>160</v>
      </c>
      <c r="D132" s="51">
        <v>1022603020560</v>
      </c>
      <c r="E132" s="224" t="s">
        <v>416</v>
      </c>
      <c r="F132" s="53">
        <v>65243</v>
      </c>
      <c r="G132" s="223" t="s">
        <v>159</v>
      </c>
      <c r="H132" s="53">
        <v>100</v>
      </c>
      <c r="I132" s="54" t="s">
        <v>39</v>
      </c>
      <c r="J132" s="223" t="s">
        <v>162</v>
      </c>
      <c r="K132" s="147">
        <v>0</v>
      </c>
      <c r="L132" s="154">
        <v>0</v>
      </c>
      <c r="M132" s="147">
        <v>55974.49</v>
      </c>
      <c r="N132" s="248" t="s">
        <v>420</v>
      </c>
      <c r="O132" s="118"/>
      <c r="P132" s="118"/>
      <c r="Q132" s="118"/>
      <c r="R132" s="118"/>
      <c r="S132" s="118"/>
      <c r="T132" s="119"/>
    </row>
    <row r="133" spans="1:20" s="117" customFormat="1" ht="76.5" x14ac:dyDescent="0.2">
      <c r="A133" s="47">
        <v>122</v>
      </c>
      <c r="B133" s="87" t="s">
        <v>378</v>
      </c>
      <c r="C133" s="47" t="s">
        <v>167</v>
      </c>
      <c r="D133" s="249">
        <v>1242600015096</v>
      </c>
      <c r="E133" s="224" t="s">
        <v>416</v>
      </c>
      <c r="F133" s="88">
        <v>75404</v>
      </c>
      <c r="G133" s="47" t="s">
        <v>159</v>
      </c>
      <c r="H133" s="88">
        <v>100</v>
      </c>
      <c r="I133" s="89" t="s">
        <v>379</v>
      </c>
      <c r="J133" s="47" t="s">
        <v>380</v>
      </c>
      <c r="K133" s="133">
        <v>0</v>
      </c>
      <c r="L133" s="133">
        <v>100</v>
      </c>
      <c r="M133" s="147">
        <v>6917.85</v>
      </c>
      <c r="N133" s="248" t="s">
        <v>420</v>
      </c>
      <c r="O133" s="115"/>
      <c r="P133" s="115"/>
      <c r="Q133" s="115"/>
      <c r="R133" s="115"/>
      <c r="S133" s="115"/>
      <c r="T133" s="116"/>
    </row>
    <row r="134" spans="1:20" s="120" customFormat="1" ht="89.25" x14ac:dyDescent="0.2">
      <c r="A134" s="223">
        <v>123</v>
      </c>
      <c r="B134" s="250" t="s">
        <v>412</v>
      </c>
      <c r="C134" s="223" t="s">
        <v>172</v>
      </c>
      <c r="D134" s="251">
        <v>1252600000344</v>
      </c>
      <c r="E134" s="224" t="s">
        <v>416</v>
      </c>
      <c r="F134" s="53">
        <v>75403</v>
      </c>
      <c r="G134" s="223" t="s">
        <v>159</v>
      </c>
      <c r="H134" s="53">
        <v>100</v>
      </c>
      <c r="I134" s="252" t="s">
        <v>413</v>
      </c>
      <c r="J134" s="223" t="s">
        <v>414</v>
      </c>
      <c r="K134" s="147">
        <v>0</v>
      </c>
      <c r="L134" s="154">
        <v>0</v>
      </c>
      <c r="M134" s="147">
        <v>0</v>
      </c>
      <c r="N134" s="248" t="s">
        <v>420</v>
      </c>
      <c r="O134" s="118"/>
      <c r="P134" s="118"/>
      <c r="Q134" s="118"/>
      <c r="R134" s="118"/>
      <c r="S134" s="118"/>
      <c r="T134" s="119"/>
    </row>
    <row r="135" spans="1:20" x14ac:dyDescent="0.2">
      <c r="A135" s="4"/>
    </row>
    <row r="136" spans="1:20" x14ac:dyDescent="0.2">
      <c r="A136" s="4" t="s">
        <v>15</v>
      </c>
    </row>
    <row r="137" spans="1:20" ht="24" customHeight="1" x14ac:dyDescent="0.2">
      <c r="A137" s="4"/>
      <c r="H137" s="11" t="s">
        <v>16</v>
      </c>
    </row>
  </sheetData>
  <autoFilter ref="A10:N129"/>
  <sortState ref="A6:AMU3032">
    <sortCondition descending="1" ref="P6:P3032"/>
    <sortCondition ref="N6:N3032"/>
    <sortCondition ref="B6:B3032"/>
  </sortState>
  <mergeCells count="2">
    <mergeCell ref="A5:N5"/>
    <mergeCell ref="E7:K7"/>
  </mergeCells>
  <printOptions horizontalCentered="1"/>
  <pageMargins left="0" right="0" top="0.39370078740157483" bottom="0" header="0.31496062992125984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m.matuhova</dc:creator>
  <cp:lastModifiedBy>Устинова Светлана Павловна</cp:lastModifiedBy>
  <cp:lastPrinted>2025-01-14T06:45:06Z</cp:lastPrinted>
  <dcterms:created xsi:type="dcterms:W3CDTF">2019-12-17T06:06:58Z</dcterms:created>
  <dcterms:modified xsi:type="dcterms:W3CDTF">2026-01-26T14:12:37Z</dcterms:modified>
</cp:coreProperties>
</file>