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705" windowHeight="112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51" i="1" l="1"/>
  <c r="E51" i="1"/>
  <c r="F51" i="1"/>
  <c r="G51" i="1"/>
  <c r="C51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J11" i="1"/>
  <c r="H12" i="1"/>
  <c r="I12" i="1"/>
  <c r="J12" i="1"/>
  <c r="K12" i="1"/>
  <c r="H13" i="1"/>
  <c r="J13" i="1"/>
  <c r="K13" i="1"/>
  <c r="H14" i="1"/>
  <c r="J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H23" i="1"/>
  <c r="I23" i="1"/>
  <c r="J23" i="1"/>
  <c r="K23" i="1"/>
  <c r="H24" i="1"/>
  <c r="I24" i="1"/>
  <c r="J24" i="1"/>
  <c r="H25" i="1"/>
  <c r="I25" i="1"/>
  <c r="J25" i="1"/>
  <c r="K25" i="1"/>
  <c r="H26" i="1"/>
  <c r="I26" i="1"/>
  <c r="J26" i="1"/>
  <c r="K26" i="1"/>
  <c r="H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H38" i="1"/>
  <c r="I38" i="1"/>
  <c r="J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J45" i="1" l="1"/>
  <c r="H45" i="1" l="1"/>
  <c r="H46" i="1" l="1"/>
  <c r="I46" i="1"/>
  <c r="J46" i="1"/>
  <c r="K46" i="1"/>
  <c r="H47" i="1"/>
  <c r="J47" i="1"/>
  <c r="K47" i="1"/>
  <c r="H48" i="1"/>
  <c r="J48" i="1"/>
  <c r="K48" i="1"/>
  <c r="H49" i="1"/>
  <c r="I49" i="1"/>
  <c r="J49" i="1"/>
  <c r="K49" i="1"/>
  <c r="K45" i="1" l="1"/>
  <c r="I45" i="1"/>
  <c r="J51" i="1" l="1"/>
  <c r="K51" i="1"/>
  <c r="H51" i="1"/>
  <c r="I51" i="1"/>
</calcChain>
</file>

<file path=xl/sharedStrings.xml><?xml version="1.0" encoding="utf-8"?>
<sst xmlns="http://schemas.openxmlformats.org/spreadsheetml/2006/main" count="115" uniqueCount="106">
  <si>
    <t>РзПр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</si>
  <si>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</si>
  <si>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</si>
  <si>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</si>
  <si>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</si>
  <si>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</si>
  <si>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</si>
  <si>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</si>
  <si>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</si>
  <si>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</si>
  <si>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</si>
  <si>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</si>
  <si>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</si>
  <si>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</si>
  <si>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</si>
  <si>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</si>
  <si>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</si>
  <si>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</si>
  <si>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</si>
  <si>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</si>
  <si>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</si>
  <si>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</si>
  <si>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</si>
  <si>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</si>
  <si>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</si>
  <si>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</si>
  <si>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</si>
  <si>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</si>
  <si>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Дополнительное образование детей</t>
  </si>
  <si>
    <t>Условно утвержденные расходы</t>
  </si>
  <si>
    <t>Итого</t>
  </si>
  <si>
    <t>01 02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</si>
  <si>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</si>
  <si>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</si>
  <si>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</si>
  <si>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</si>
  <si>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</si>
  <si>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</si>
  <si>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</si>
  <si>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</si>
  <si>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03 10</t>
  </si>
  <si>
    <t>04 09</t>
  </si>
  <si>
    <t>04 12</t>
  </si>
  <si>
    <t>05 03</t>
  </si>
  <si>
    <t>07 01</t>
  </si>
  <si>
    <t>07 02</t>
  </si>
  <si>
    <t>07 03</t>
  </si>
  <si>
    <t>07 07</t>
  </si>
  <si>
    <t>07 09</t>
  </si>
  <si>
    <t>08 01</t>
  </si>
  <si>
    <t>08 04</t>
  </si>
  <si>
    <t>10 03</t>
  </si>
  <si>
    <t>10 04</t>
  </si>
  <si>
    <t>10 06</t>
  </si>
  <si>
    <t>11 02</t>
  </si>
  <si>
    <t>11 05</t>
  </si>
  <si>
    <t>12 02</t>
  </si>
  <si>
    <t>(+,-)</t>
  </si>
  <si>
    <t>%</t>
  </si>
  <si>
    <t>-</t>
  </si>
  <si>
    <t>04 06</t>
  </si>
  <si>
    <t>Водное хозяйство</t>
  </si>
  <si>
    <t>11 03</t>
  </si>
  <si>
    <t>(тыс. рублей)</t>
  </si>
  <si>
    <t>Спорт высших достижений</t>
  </si>
  <si>
    <t>Телевидение и радиовещание</t>
  </si>
  <si>
    <t>12 01</t>
  </si>
  <si>
    <t>2026 г.
(проект)</t>
  </si>
  <si>
    <t>2027 г.
(проект)</t>
  </si>
  <si>
    <t>05 05</t>
  </si>
  <si>
    <t>Стационарная медицинская помощь</t>
  </si>
  <si>
    <t>09 01</t>
  </si>
  <si>
    <t xml:space="preserve">2024 г. 
(отчетный)       </t>
  </si>
  <si>
    <t>2025 г. 
(ожид. испол.)</t>
  </si>
  <si>
    <t>2028 г.
(проект)</t>
  </si>
  <si>
    <t>Отклонение 
2026 к 2024 году</t>
  </si>
  <si>
    <t>Отклонение 
2026 к 2025 году</t>
  </si>
  <si>
    <t>ОБЩЕГОСУДАРСТВЕННЫЕ ВОПРОСЫ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</si>
  <si>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</si>
  <si>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</si>
  <si>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</si>
  <si>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</si>
  <si>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</si>
  <si>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</si>
  <si>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</si>
  <si>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</si>
  <si>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</si>
  <si>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</si>
  <si>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</si>
  <si>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01 00</t>
  </si>
  <si>
    <t>02 00</t>
  </si>
  <si>
    <t>03 00</t>
  </si>
  <si>
    <t>04 00</t>
  </si>
  <si>
    <t>05 00</t>
  </si>
  <si>
    <t>07 00</t>
  </si>
  <si>
    <t>08 00</t>
  </si>
  <si>
    <t>09 00</t>
  </si>
  <si>
    <t>10 00</t>
  </si>
  <si>
    <t>11 00</t>
  </si>
  <si>
    <t>12 00</t>
  </si>
  <si>
    <t>в 100 раз</t>
  </si>
  <si>
    <t>в 70 раз</t>
  </si>
  <si>
    <t>в 20 раз</t>
  </si>
  <si>
    <t>в 2 раза</t>
  </si>
  <si>
    <t>в 2,8 раз</t>
  </si>
  <si>
    <t>Сведения о расходах бюджета Шпаковского муниципального округа Ставропольского края по разделам и подразделам классификации расходов в сравнении с ожидаемым исполнением за текущий (2025) финансовый год и отчетом за отчетный (2024)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</si>
</sst>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#,##0.0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5" fontId="9" fillId="0" borderId="1" xfId="3" applyNumberFormat="1" applyFont="1" applyFill="1" applyBorder="1" applyAlignment="1" applyProtection="1">
      <alignment horizontal="right" vertical="center"/>
      <protection hidden="1"/>
    </xf>
    <xf numFmtId="165" fontId="8" fillId="0" borderId="1" xfId="1" applyNumberFormat="1" applyFont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3"/>
  <sheetViews>
    <sheetView tabSelected="1" view="pageBreakPreview" topLeftCell="A34" zoomScaleNormal="100" zoomScaleSheetLayoutView="100" workbookViewId="0">
      <selection activeCell="O9" sqref="O9"/>
    </sheetView>
  </sheetViews>
  <sheetFormatPr defaultRowHeight="15" x14ac:dyDescent="0.25"/>
  <cols>
    <col min="1" max="1" width="12" style="2" customWidth="1"/>
    <col min="2" max="2" width="34.28515625" style="4" customWidth="1"/>
    <col min="3" max="3" width="17.85546875" style="3" customWidth="1"/>
    <col min="4" max="7" width="15.5703125" style="3" customWidth="1"/>
    <col min="8" max="8" width="15.140625" style="3" customWidth="1"/>
    <col min="9" max="9" width="10.5703125" customWidth="1"/>
    <col min="10" max="10" width="15.140625" customWidth="1"/>
    <col min="11" max="11" width="10.5703125" customWidth="1"/>
  </cols>
  <sheetData>
    <row r="2" spans="1:11" ht="84" customHeight="1" x14ac:dyDescent="0.3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0.25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0.25" x14ac:dyDescent="0.3">
      <c r="B4" s="5"/>
      <c r="C4" s="5"/>
      <c r="D4" s="5"/>
      <c r="E4" s="5"/>
      <c r="F4" s="5"/>
      <c r="J4" s="19" t="s">
        <v>63</v>
      </c>
      <c r="K4" s="19"/>
    </row>
    <row r="5" spans="1:11" x14ac:dyDescent="0.25">
      <c r="A5" s="24" t="s">
        <v>0</v>
      </c>
      <c r="B5" s="24" t="s">
        <v>1</v>
      </c>
      <c r="C5" s="24" t="s">
        <v>72</v>
      </c>
      <c r="D5" s="24" t="s">
        <v>73</v>
      </c>
      <c r="E5" s="20" t="s">
        <v>67</v>
      </c>
      <c r="F5" s="20" t="s">
        <v>68</v>
      </c>
      <c r="G5" s="20" t="s">
        <v>74</v>
      </c>
      <c r="H5" s="22" t="s">
        <v>75</v>
      </c>
      <c r="I5" s="23"/>
      <c r="J5" s="22" t="s">
        <v>76</v>
      </c>
      <c r="K5" s="23"/>
    </row>
    <row r="6" spans="1:11" s="1" customFormat="1" x14ac:dyDescent="0.25">
      <c r="A6" s="24"/>
      <c r="B6" s="24"/>
      <c r="C6" s="24"/>
      <c r="D6" s="24"/>
      <c r="E6" s="20"/>
      <c r="F6" s="20"/>
      <c r="G6" s="20"/>
      <c r="H6" s="6" t="s">
        <v>57</v>
      </c>
      <c r="I6" s="6" t="s">
        <v>58</v>
      </c>
      <c r="J6" s="6" t="s">
        <v>57</v>
      </c>
      <c r="K6" s="6" t="s">
        <v>58</v>
      </c>
    </row>
    <row r="7" spans="1:11" s="1" customFormat="1" x14ac:dyDescent="0.25">
      <c r="A7" s="10" t="s">
        <v>89</v>
      </c>
      <c r="B7" s="13" t="s">
        <v>77</v>
      </c>
      <c r="C7" s="14">
        <v>474916824.27999997</v>
      </c>
      <c r="D7" s="15">
        <v>528251040.68460602</v>
      </c>
      <c r="E7" s="16">
        <v>555175424.13</v>
      </c>
      <c r="F7" s="16">
        <v>553626664.76999998</v>
      </c>
      <c r="G7" s="16">
        <v>553628994.21000004</v>
      </c>
      <c r="H7" s="25">
        <f t="shared" ref="H7:H44" si="0">E7-C7</f>
        <v>80258599.850000024</v>
      </c>
      <c r="I7" s="26">
        <f t="shared" ref="I7:I44" si="1">E7/C7*100</f>
        <v>116.89950655500077</v>
      </c>
      <c r="J7" s="25">
        <f t="shared" ref="J7:J44" si="2">E7-D7</f>
        <v>26924383.44539398</v>
      </c>
      <c r="K7" s="26">
        <f t="shared" ref="K7:K44" si="3">E7/D7*100</f>
        <v>105.09689169954126</v>
      </c>
    </row>
    <row r="8" spans="1:11" s="1" customFormat="1" ht="51" x14ac:dyDescent="0.25">
      <c r="A8" s="10" t="s">
        <v>31</v>
      </c>
      <c r="B8" s="13" t="s">
        <v>2</v>
      </c>
      <c r="C8" s="14">
        <v>2529319.25</v>
      </c>
      <c r="D8" s="15">
        <v>2569757.4</v>
      </c>
      <c r="E8" s="16">
        <v>2956060.8</v>
      </c>
      <c r="F8" s="16">
        <v>2956060.8</v>
      </c>
      <c r="G8" s="16">
        <v>2956060.8</v>
      </c>
      <c r="H8" s="25">
        <f t="shared" si="0"/>
        <v>426741.54999999981</v>
      </c>
      <c r="I8" s="26">
        <f t="shared" si="1"/>
        <v>116.87179465383817</v>
      </c>
      <c r="J8" s="25">
        <f t="shared" si="2"/>
        <v>386303.39999999991</v>
      </c>
      <c r="K8" s="26">
        <f t="shared" si="3"/>
        <v>115.03267973856208</v>
      </c>
    </row>
    <row r="9" spans="1:11" s="1" customFormat="1" ht="63.75" x14ac:dyDescent="0.25">
      <c r="A9" s="10" t="s">
        <v>32</v>
      </c>
      <c r="B9" s="13" t="s">
        <v>3</v>
      </c>
      <c r="C9" s="14">
        <v>7033308.8300000001</v>
      </c>
      <c r="D9" s="15">
        <v>7153270.6200000001</v>
      </c>
      <c r="E9" s="16">
        <v>10272242.27</v>
      </c>
      <c r="F9" s="16">
        <v>10272242.27</v>
      </c>
      <c r="G9" s="16">
        <v>10272242.27</v>
      </c>
      <c r="H9" s="25">
        <f t="shared" si="0"/>
        <v>3238933.4399999995</v>
      </c>
      <c r="I9" s="26">
        <f t="shared" si="1"/>
        <v>146.05134678836504</v>
      </c>
      <c r="J9" s="25">
        <f t="shared" si="2"/>
        <v>3118971.6499999994</v>
      </c>
      <c r="K9" s="26">
        <f t="shared" si="3"/>
        <v>143.6020362668734</v>
      </c>
    </row>
    <row r="10" spans="1:11" s="1" customFormat="1" ht="63.75" x14ac:dyDescent="0.25">
      <c r="A10" s="10" t="s">
        <v>33</v>
      </c>
      <c r="B10" s="13" t="s">
        <v>78</v>
      </c>
      <c r="C10" s="14">
        <v>101423947.51000001</v>
      </c>
      <c r="D10" s="15">
        <v>104585155.405588</v>
      </c>
      <c r="E10" s="16">
        <v>125226046.31999999</v>
      </c>
      <c r="F10" s="16">
        <v>125620729.5</v>
      </c>
      <c r="G10" s="16">
        <v>125620729.5</v>
      </c>
      <c r="H10" s="25">
        <f t="shared" si="0"/>
        <v>23802098.809999987</v>
      </c>
      <c r="I10" s="26">
        <f t="shared" si="1"/>
        <v>123.46792783593163</v>
      </c>
      <c r="J10" s="25">
        <f t="shared" si="2"/>
        <v>20640890.914411992</v>
      </c>
      <c r="K10" s="26">
        <f t="shared" si="3"/>
        <v>119.73596619363931</v>
      </c>
    </row>
    <row r="11" spans="1:11" s="1" customFormat="1" x14ac:dyDescent="0.25">
      <c r="A11" s="10" t="s">
        <v>34</v>
      </c>
      <c r="B11" s="13" t="s">
        <v>4</v>
      </c>
      <c r="C11" s="14">
        <v>1989.8</v>
      </c>
      <c r="D11" s="15">
        <v>3000</v>
      </c>
      <c r="E11" s="16">
        <v>209757</v>
      </c>
      <c r="F11" s="16">
        <v>26338.05</v>
      </c>
      <c r="G11" s="16">
        <v>28547.599999999999</v>
      </c>
      <c r="H11" s="25">
        <f t="shared" si="0"/>
        <v>207767.2</v>
      </c>
      <c r="I11" s="26" t="s">
        <v>100</v>
      </c>
      <c r="J11" s="25">
        <f t="shared" si="2"/>
        <v>206757</v>
      </c>
      <c r="K11" s="26" t="s">
        <v>101</v>
      </c>
    </row>
    <row r="12" spans="1:11" s="1" customFormat="1" ht="51" x14ac:dyDescent="0.25">
      <c r="A12" s="10" t="s">
        <v>35</v>
      </c>
      <c r="B12" s="13" t="s">
        <v>5</v>
      </c>
      <c r="C12" s="14">
        <v>31774518.23</v>
      </c>
      <c r="D12" s="15">
        <v>29516167.490832001</v>
      </c>
      <c r="E12" s="16">
        <v>36782570.950000003</v>
      </c>
      <c r="F12" s="16">
        <v>36782570.950000003</v>
      </c>
      <c r="G12" s="16">
        <v>36782570.950000003</v>
      </c>
      <c r="H12" s="25">
        <f t="shared" si="0"/>
        <v>5008052.7200000025</v>
      </c>
      <c r="I12" s="26">
        <f t="shared" si="1"/>
        <v>115.76122314034532</v>
      </c>
      <c r="J12" s="25">
        <f t="shared" si="2"/>
        <v>7266403.459168002</v>
      </c>
      <c r="K12" s="26">
        <f t="shared" si="3"/>
        <v>124.61838401420175</v>
      </c>
    </row>
    <row r="13" spans="1:11" s="1" customFormat="1" ht="25.5" x14ac:dyDescent="0.25">
      <c r="A13" s="10" t="s">
        <v>36</v>
      </c>
      <c r="B13" s="13" t="s">
        <v>6</v>
      </c>
      <c r="C13" s="14">
        <v>0</v>
      </c>
      <c r="D13" s="15">
        <v>13760836</v>
      </c>
      <c r="E13" s="15">
        <v>0</v>
      </c>
      <c r="F13" s="15">
        <v>0</v>
      </c>
      <c r="G13" s="15">
        <v>0</v>
      </c>
      <c r="H13" s="25">
        <f t="shared" si="0"/>
        <v>0</v>
      </c>
      <c r="I13" s="26" t="s">
        <v>59</v>
      </c>
      <c r="J13" s="25">
        <f t="shared" si="2"/>
        <v>-13760836</v>
      </c>
      <c r="K13" s="26">
        <f t="shared" si="3"/>
        <v>0</v>
      </c>
    </row>
    <row r="14" spans="1:11" s="1" customFormat="1" x14ac:dyDescent="0.25">
      <c r="A14" s="10" t="s">
        <v>37</v>
      </c>
      <c r="B14" s="13" t="s">
        <v>7</v>
      </c>
      <c r="C14" s="14">
        <v>0</v>
      </c>
      <c r="D14" s="15">
        <v>0</v>
      </c>
      <c r="E14" s="16">
        <v>3500000</v>
      </c>
      <c r="F14" s="16">
        <v>3500000</v>
      </c>
      <c r="G14" s="16">
        <v>3500000</v>
      </c>
      <c r="H14" s="25">
        <f t="shared" si="0"/>
        <v>3500000</v>
      </c>
      <c r="I14" s="26" t="s">
        <v>59</v>
      </c>
      <c r="J14" s="25">
        <f t="shared" si="2"/>
        <v>3500000</v>
      </c>
      <c r="K14" s="26" t="s">
        <v>59</v>
      </c>
    </row>
    <row r="15" spans="1:11" s="1" customFormat="1" x14ac:dyDescent="0.25">
      <c r="A15" s="10" t="s">
        <v>38</v>
      </c>
      <c r="B15" s="13" t="s">
        <v>8</v>
      </c>
      <c r="C15" s="14">
        <v>332153740.66000003</v>
      </c>
      <c r="D15" s="15">
        <v>370662853.76818603</v>
      </c>
      <c r="E15" s="16">
        <v>376228746.79000002</v>
      </c>
      <c r="F15" s="16">
        <v>374468723.19999999</v>
      </c>
      <c r="G15" s="16">
        <v>374468843.08999997</v>
      </c>
      <c r="H15" s="25">
        <f t="shared" si="0"/>
        <v>44075006.129999995</v>
      </c>
      <c r="I15" s="26">
        <f t="shared" si="1"/>
        <v>113.26945951065358</v>
      </c>
      <c r="J15" s="25">
        <f t="shared" si="2"/>
        <v>5565893.0218139887</v>
      </c>
      <c r="K15" s="26">
        <f t="shared" si="3"/>
        <v>101.50160529042248</v>
      </c>
    </row>
    <row r="16" spans="1:11" s="1" customFormat="1" x14ac:dyDescent="0.25">
      <c r="A16" s="10" t="s">
        <v>90</v>
      </c>
      <c r="B16" s="13" t="s">
        <v>79</v>
      </c>
      <c r="C16" s="14">
        <v>49797830.200000003</v>
      </c>
      <c r="D16" s="15">
        <v>65904872.719999999</v>
      </c>
      <c r="E16" s="16">
        <v>21954849.789999999</v>
      </c>
      <c r="F16" s="16">
        <v>7728190.5599999996</v>
      </c>
      <c r="G16" s="16">
        <v>9769019.7400000002</v>
      </c>
      <c r="H16" s="25">
        <f t="shared" si="0"/>
        <v>-27842980.410000004</v>
      </c>
      <c r="I16" s="26">
        <f t="shared" si="1"/>
        <v>44.087964680035391</v>
      </c>
      <c r="J16" s="25">
        <f t="shared" si="2"/>
        <v>-43950022.93</v>
      </c>
      <c r="K16" s="26">
        <f t="shared" si="3"/>
        <v>33.312938609677964</v>
      </c>
    </row>
    <row r="17" spans="1:11" s="1" customFormat="1" ht="25.5" x14ac:dyDescent="0.25">
      <c r="A17" s="10" t="s">
        <v>39</v>
      </c>
      <c r="B17" s="13" t="s">
        <v>9</v>
      </c>
      <c r="C17" s="14">
        <v>49797830.200000003</v>
      </c>
      <c r="D17" s="15">
        <v>65904872.719999999</v>
      </c>
      <c r="E17" s="16">
        <v>21954849.789999999</v>
      </c>
      <c r="F17" s="16">
        <v>7728190.5599999996</v>
      </c>
      <c r="G17" s="16">
        <v>9769019.7400000002</v>
      </c>
      <c r="H17" s="25">
        <f t="shared" si="0"/>
        <v>-27842980.410000004</v>
      </c>
      <c r="I17" s="26">
        <f t="shared" si="1"/>
        <v>44.087964680035391</v>
      </c>
      <c r="J17" s="25">
        <f t="shared" si="2"/>
        <v>-43950022.93</v>
      </c>
      <c r="K17" s="26">
        <f t="shared" si="3"/>
        <v>33.312938609677964</v>
      </c>
    </row>
    <row r="18" spans="1:11" s="1" customFormat="1" ht="38.25" x14ac:dyDescent="0.25">
      <c r="A18" s="10" t="s">
        <v>91</v>
      </c>
      <c r="B18" s="13" t="s">
        <v>80</v>
      </c>
      <c r="C18" s="14">
        <v>18423053.02</v>
      </c>
      <c r="D18" s="15">
        <v>22353844.959125999</v>
      </c>
      <c r="E18" s="16">
        <v>24985901.640000001</v>
      </c>
      <c r="F18" s="16">
        <v>24985901.640000001</v>
      </c>
      <c r="G18" s="16">
        <v>24985901.640000001</v>
      </c>
      <c r="H18" s="25">
        <f t="shared" si="0"/>
        <v>6562848.620000001</v>
      </c>
      <c r="I18" s="26">
        <f t="shared" si="1"/>
        <v>135.62302411481636</v>
      </c>
      <c r="J18" s="25">
        <f t="shared" si="2"/>
        <v>2632056.6808740012</v>
      </c>
      <c r="K18" s="26">
        <f t="shared" si="3"/>
        <v>111.77451434277511</v>
      </c>
    </row>
    <row r="19" spans="1:11" s="1" customFormat="1" ht="51" x14ac:dyDescent="0.25">
      <c r="A19" s="10" t="s">
        <v>40</v>
      </c>
      <c r="B19" s="13" t="s">
        <v>10</v>
      </c>
      <c r="C19" s="14">
        <v>18423053.02</v>
      </c>
      <c r="D19" s="15">
        <v>22353844.959125999</v>
      </c>
      <c r="E19" s="16">
        <v>24985901.640000001</v>
      </c>
      <c r="F19" s="16">
        <v>24985901.640000001</v>
      </c>
      <c r="G19" s="16">
        <v>24985901.640000001</v>
      </c>
      <c r="H19" s="25">
        <f t="shared" si="0"/>
        <v>6562848.620000001</v>
      </c>
      <c r="I19" s="26">
        <f t="shared" si="1"/>
        <v>135.62302411481636</v>
      </c>
      <c r="J19" s="25">
        <f t="shared" si="2"/>
        <v>2632056.6808740012</v>
      </c>
      <c r="K19" s="26">
        <f t="shared" si="3"/>
        <v>111.77451434277511</v>
      </c>
    </row>
    <row r="20" spans="1:11" s="1" customFormat="1" x14ac:dyDescent="0.25">
      <c r="A20" s="10" t="s">
        <v>92</v>
      </c>
      <c r="B20" s="13" t="s">
        <v>81</v>
      </c>
      <c r="C20" s="14">
        <v>521401315.26999998</v>
      </c>
      <c r="D20" s="15">
        <v>723390174.04534805</v>
      </c>
      <c r="E20" s="16">
        <v>454857637.83999997</v>
      </c>
      <c r="F20" s="16">
        <v>267399517.34</v>
      </c>
      <c r="G20" s="16">
        <v>267399517.34</v>
      </c>
      <c r="H20" s="25">
        <f t="shared" si="0"/>
        <v>-66543677.430000007</v>
      </c>
      <c r="I20" s="26">
        <f t="shared" si="1"/>
        <v>87.237531728215657</v>
      </c>
      <c r="J20" s="25">
        <f t="shared" si="2"/>
        <v>-268532536.20534807</v>
      </c>
      <c r="K20" s="26">
        <f t="shared" si="3"/>
        <v>62.878603298734568</v>
      </c>
    </row>
    <row r="21" spans="1:11" s="1" customFormat="1" x14ac:dyDescent="0.25">
      <c r="A21" s="10" t="s">
        <v>60</v>
      </c>
      <c r="B21" s="13" t="s">
        <v>11</v>
      </c>
      <c r="C21" s="14">
        <v>8982920.9399999995</v>
      </c>
      <c r="D21" s="15">
        <v>471355.57</v>
      </c>
      <c r="E21" s="16">
        <v>578671.4</v>
      </c>
      <c r="F21" s="16">
        <v>578671.4</v>
      </c>
      <c r="G21" s="16">
        <v>578671.4</v>
      </c>
      <c r="H21" s="25">
        <f t="shared" si="0"/>
        <v>-8404249.5399999991</v>
      </c>
      <c r="I21" s="26">
        <f t="shared" si="1"/>
        <v>6.4419068570807214</v>
      </c>
      <c r="J21" s="25">
        <f t="shared" si="2"/>
        <v>107315.83000000002</v>
      </c>
      <c r="K21" s="26">
        <f t="shared" si="3"/>
        <v>122.76748951964225</v>
      </c>
    </row>
    <row r="22" spans="1:11" s="1" customFormat="1" x14ac:dyDescent="0.25">
      <c r="A22" s="10" t="s">
        <v>41</v>
      </c>
      <c r="B22" s="13" t="s">
        <v>61</v>
      </c>
      <c r="C22" s="14">
        <v>28875637.52</v>
      </c>
      <c r="D22" s="15">
        <v>8379060.820878</v>
      </c>
      <c r="E22" s="16">
        <v>24199269</v>
      </c>
      <c r="F22" s="16">
        <v>24199269</v>
      </c>
      <c r="G22" s="16">
        <v>24199269</v>
      </c>
      <c r="H22" s="25">
        <f t="shared" si="0"/>
        <v>-4676368.5199999996</v>
      </c>
      <c r="I22" s="26">
        <f t="shared" si="1"/>
        <v>83.805141906352617</v>
      </c>
      <c r="J22" s="25">
        <f t="shared" si="2"/>
        <v>15820208.179122001</v>
      </c>
      <c r="K22" s="26" t="s">
        <v>104</v>
      </c>
    </row>
    <row r="23" spans="1:11" s="1" customFormat="1" x14ac:dyDescent="0.25">
      <c r="A23" s="10" t="s">
        <v>42</v>
      </c>
      <c r="B23" s="13" t="s">
        <v>12</v>
      </c>
      <c r="C23" s="14">
        <v>481797954.81</v>
      </c>
      <c r="D23" s="15">
        <v>714539757.65447009</v>
      </c>
      <c r="E23" s="16">
        <v>430079697.44</v>
      </c>
      <c r="F23" s="16">
        <v>242621576.94</v>
      </c>
      <c r="G23" s="16">
        <v>242621576.94</v>
      </c>
      <c r="H23" s="25">
        <f t="shared" si="0"/>
        <v>-51718257.370000005</v>
      </c>
      <c r="I23" s="26">
        <f t="shared" si="1"/>
        <v>89.265571417712763</v>
      </c>
      <c r="J23" s="25">
        <f t="shared" si="2"/>
        <v>-284460060.21447009</v>
      </c>
      <c r="K23" s="26">
        <f t="shared" si="3"/>
        <v>60.189750511821572</v>
      </c>
    </row>
    <row r="24" spans="1:11" s="1" customFormat="1" ht="25.5" x14ac:dyDescent="0.25">
      <c r="A24" s="10" t="s">
        <v>42</v>
      </c>
      <c r="B24" s="13" t="s">
        <v>13</v>
      </c>
      <c r="C24" s="14">
        <v>1744802</v>
      </c>
      <c r="D24" s="15">
        <v>0</v>
      </c>
      <c r="E24" s="15">
        <v>0</v>
      </c>
      <c r="F24" s="15">
        <v>0</v>
      </c>
      <c r="G24" s="15">
        <v>0</v>
      </c>
      <c r="H24" s="25">
        <f t="shared" si="0"/>
        <v>-1744802</v>
      </c>
      <c r="I24" s="26">
        <f t="shared" si="1"/>
        <v>0</v>
      </c>
      <c r="J24" s="25">
        <f t="shared" si="2"/>
        <v>0</v>
      </c>
      <c r="K24" s="26" t="s">
        <v>59</v>
      </c>
    </row>
    <row r="25" spans="1:11" s="1" customFormat="1" ht="25.5" x14ac:dyDescent="0.25">
      <c r="A25" s="10" t="s">
        <v>93</v>
      </c>
      <c r="B25" s="13" t="s">
        <v>82</v>
      </c>
      <c r="C25" s="14">
        <v>220245638.38</v>
      </c>
      <c r="D25" s="15">
        <v>321637176.03058296</v>
      </c>
      <c r="E25" s="16">
        <v>337530267.38999999</v>
      </c>
      <c r="F25" s="16">
        <v>336103287.38999999</v>
      </c>
      <c r="G25" s="16">
        <v>336103287.38999999</v>
      </c>
      <c r="H25" s="25">
        <f t="shared" si="0"/>
        <v>117284629.00999999</v>
      </c>
      <c r="I25" s="26">
        <f t="shared" si="1"/>
        <v>153.25173741131863</v>
      </c>
      <c r="J25" s="25">
        <f t="shared" si="2"/>
        <v>15893091.359417021</v>
      </c>
      <c r="K25" s="26">
        <f t="shared" si="3"/>
        <v>104.94131044040313</v>
      </c>
    </row>
    <row r="26" spans="1:11" s="1" customFormat="1" x14ac:dyDescent="0.25">
      <c r="A26" s="10" t="s">
        <v>43</v>
      </c>
      <c r="B26" s="13" t="s">
        <v>14</v>
      </c>
      <c r="C26" s="14">
        <v>219135526.86000001</v>
      </c>
      <c r="D26" s="15">
        <v>307530730.70281798</v>
      </c>
      <c r="E26" s="16">
        <v>314900997.51999998</v>
      </c>
      <c r="F26" s="16">
        <v>313474017.51999998</v>
      </c>
      <c r="G26" s="16">
        <v>313474017.51999998</v>
      </c>
      <c r="H26" s="25">
        <f t="shared" si="0"/>
        <v>95765470.659999967</v>
      </c>
      <c r="I26" s="26">
        <f t="shared" si="1"/>
        <v>143.70148101142087</v>
      </c>
      <c r="J26" s="25">
        <f t="shared" si="2"/>
        <v>7370266.8171820045</v>
      </c>
      <c r="K26" s="26">
        <f t="shared" si="3"/>
        <v>102.39659522817064</v>
      </c>
    </row>
    <row r="27" spans="1:11" s="1" customFormat="1" ht="25.5" x14ac:dyDescent="0.25">
      <c r="A27" s="10" t="s">
        <v>69</v>
      </c>
      <c r="B27" s="13" t="s">
        <v>15</v>
      </c>
      <c r="C27" s="14">
        <v>1110111.52</v>
      </c>
      <c r="D27" s="15">
        <v>14106445.327764999</v>
      </c>
      <c r="E27" s="16">
        <v>22629269.870000001</v>
      </c>
      <c r="F27" s="16">
        <v>22629269.870000001</v>
      </c>
      <c r="G27" s="16">
        <v>22629269.870000001</v>
      </c>
      <c r="H27" s="25">
        <f t="shared" si="0"/>
        <v>21519158.350000001</v>
      </c>
      <c r="I27" s="26" t="s">
        <v>102</v>
      </c>
      <c r="J27" s="25">
        <f t="shared" si="2"/>
        <v>8522824.5422350019</v>
      </c>
      <c r="K27" s="26">
        <f t="shared" si="3"/>
        <v>160.41794615302524</v>
      </c>
    </row>
    <row r="28" spans="1:11" s="1" customFormat="1" x14ac:dyDescent="0.25">
      <c r="A28" s="10" t="s">
        <v>94</v>
      </c>
      <c r="B28" s="13" t="s">
        <v>83</v>
      </c>
      <c r="C28" s="14">
        <v>3617448176.4299998</v>
      </c>
      <c r="D28" s="15">
        <v>3120162855.1232171</v>
      </c>
      <c r="E28" s="16">
        <v>3771718263.1799998</v>
      </c>
      <c r="F28" s="16">
        <v>3306826617.3800001</v>
      </c>
      <c r="G28" s="16">
        <v>2932928421.4200001</v>
      </c>
      <c r="H28" s="25">
        <f t="shared" si="0"/>
        <v>154270086.75</v>
      </c>
      <c r="I28" s="26">
        <f t="shared" si="1"/>
        <v>104.26461083133599</v>
      </c>
      <c r="J28" s="25">
        <f t="shared" si="2"/>
        <v>651555408.05678272</v>
      </c>
      <c r="K28" s="26">
        <f t="shared" si="3"/>
        <v>120.8820961696582</v>
      </c>
    </row>
    <row r="29" spans="1:11" s="1" customFormat="1" x14ac:dyDescent="0.25">
      <c r="A29" s="10" t="s">
        <v>44</v>
      </c>
      <c r="B29" s="13" t="s">
        <v>16</v>
      </c>
      <c r="C29" s="14">
        <v>942507717.71000004</v>
      </c>
      <c r="D29" s="15">
        <v>1142578923.2816639</v>
      </c>
      <c r="E29" s="16">
        <v>1306432375.9200001</v>
      </c>
      <c r="F29" s="16">
        <v>1208285608.55</v>
      </c>
      <c r="G29" s="16">
        <v>1032076497.13</v>
      </c>
      <c r="H29" s="25">
        <f t="shared" si="0"/>
        <v>363924658.21000004</v>
      </c>
      <c r="I29" s="26">
        <f t="shared" si="1"/>
        <v>138.61237965183179</v>
      </c>
      <c r="J29" s="25">
        <f t="shared" si="2"/>
        <v>163853452.63833618</v>
      </c>
      <c r="K29" s="26">
        <f t="shared" si="3"/>
        <v>114.34066822865275</v>
      </c>
    </row>
    <row r="30" spans="1:11" s="1" customFormat="1" x14ac:dyDescent="0.25">
      <c r="A30" s="10" t="s">
        <v>45</v>
      </c>
      <c r="B30" s="13" t="s">
        <v>17</v>
      </c>
      <c r="C30" s="14">
        <v>2452230410.29</v>
      </c>
      <c r="D30" s="15">
        <v>1771732172.890785</v>
      </c>
      <c r="E30" s="16">
        <v>2215775443.0900002</v>
      </c>
      <c r="F30" s="16">
        <v>1724155806.0599999</v>
      </c>
      <c r="G30" s="16">
        <v>1650821816.71</v>
      </c>
      <c r="H30" s="25">
        <f t="shared" si="0"/>
        <v>-236454967.19999981</v>
      </c>
      <c r="I30" s="26">
        <f t="shared" si="1"/>
        <v>90.357555056499081</v>
      </c>
      <c r="J30" s="25">
        <f t="shared" si="2"/>
        <v>444043270.19921517</v>
      </c>
      <c r="K30" s="26">
        <f t="shared" si="3"/>
        <v>125.06266336376946</v>
      </c>
    </row>
    <row r="31" spans="1:11" s="1" customFormat="1" x14ac:dyDescent="0.25">
      <c r="A31" s="10" t="s">
        <v>46</v>
      </c>
      <c r="B31" s="13" t="s">
        <v>28</v>
      </c>
      <c r="C31" s="14">
        <v>156498050.08000001</v>
      </c>
      <c r="D31" s="15">
        <v>130938579.726318</v>
      </c>
      <c r="E31" s="16">
        <v>170849664</v>
      </c>
      <c r="F31" s="16">
        <v>295204759.18000001</v>
      </c>
      <c r="G31" s="16">
        <v>170849663.99000001</v>
      </c>
      <c r="H31" s="25">
        <f t="shared" si="0"/>
        <v>14351613.919999987</v>
      </c>
      <c r="I31" s="26">
        <f t="shared" si="1"/>
        <v>109.17047459227997</v>
      </c>
      <c r="J31" s="25">
        <f t="shared" si="2"/>
        <v>39911084.273681998</v>
      </c>
      <c r="K31" s="26">
        <f t="shared" si="3"/>
        <v>130.48076766763651</v>
      </c>
    </row>
    <row r="32" spans="1:11" s="1" customFormat="1" x14ac:dyDescent="0.25">
      <c r="A32" s="10" t="s">
        <v>47</v>
      </c>
      <c r="B32" s="13" t="s">
        <v>18</v>
      </c>
      <c r="C32" s="14">
        <v>4571546.5</v>
      </c>
      <c r="D32" s="15">
        <v>4851697.8600000003</v>
      </c>
      <c r="E32" s="16">
        <v>6887564.5800000001</v>
      </c>
      <c r="F32" s="16">
        <v>6887564.5800000001</v>
      </c>
      <c r="G32" s="16">
        <v>6887564.5800000001</v>
      </c>
      <c r="H32" s="25">
        <f t="shared" si="0"/>
        <v>2316018.08</v>
      </c>
      <c r="I32" s="26">
        <f t="shared" si="1"/>
        <v>150.66158858933184</v>
      </c>
      <c r="J32" s="25">
        <f t="shared" si="2"/>
        <v>2035866.7199999997</v>
      </c>
      <c r="K32" s="26">
        <f t="shared" si="3"/>
        <v>141.96194360709839</v>
      </c>
    </row>
    <row r="33" spans="1:11" s="1" customFormat="1" x14ac:dyDescent="0.25">
      <c r="A33" s="10" t="s">
        <v>48</v>
      </c>
      <c r="B33" s="13" t="s">
        <v>19</v>
      </c>
      <c r="C33" s="14">
        <v>61640451.850000001</v>
      </c>
      <c r="D33" s="15">
        <v>70061481.364449993</v>
      </c>
      <c r="E33" s="16">
        <v>71773215.590000004</v>
      </c>
      <c r="F33" s="16">
        <v>72292879.010000005</v>
      </c>
      <c r="G33" s="16">
        <v>72292879.010000005</v>
      </c>
      <c r="H33" s="25">
        <f t="shared" si="0"/>
        <v>10132763.740000002</v>
      </c>
      <c r="I33" s="26">
        <f t="shared" si="1"/>
        <v>116.43849685699539</v>
      </c>
      <c r="J33" s="25">
        <f t="shared" si="2"/>
        <v>1711734.2255500108</v>
      </c>
      <c r="K33" s="26">
        <f t="shared" si="3"/>
        <v>102.44318874253572</v>
      </c>
    </row>
    <row r="34" spans="1:11" s="1" customFormat="1" x14ac:dyDescent="0.25">
      <c r="A34" s="10" t="s">
        <v>95</v>
      </c>
      <c r="B34" s="13" t="s">
        <v>84</v>
      </c>
      <c r="C34" s="14">
        <v>163965047.27000001</v>
      </c>
      <c r="D34" s="15">
        <v>225591249.67839304</v>
      </c>
      <c r="E34" s="16">
        <v>177906333.31</v>
      </c>
      <c r="F34" s="16">
        <v>174676333.31</v>
      </c>
      <c r="G34" s="16">
        <v>174756333.31</v>
      </c>
      <c r="H34" s="25">
        <f t="shared" si="0"/>
        <v>13941286.039999992</v>
      </c>
      <c r="I34" s="26">
        <f t="shared" si="1"/>
        <v>108.50259629849219</v>
      </c>
      <c r="J34" s="25">
        <f t="shared" si="2"/>
        <v>-47684916.368393034</v>
      </c>
      <c r="K34" s="26">
        <f t="shared" si="3"/>
        <v>78.862249118095889</v>
      </c>
    </row>
    <row r="35" spans="1:11" s="1" customFormat="1" x14ac:dyDescent="0.25">
      <c r="A35" s="10" t="s">
        <v>49</v>
      </c>
      <c r="B35" s="13" t="s">
        <v>20</v>
      </c>
      <c r="C35" s="14">
        <v>150089920.94999999</v>
      </c>
      <c r="D35" s="15">
        <v>210341108.52265805</v>
      </c>
      <c r="E35" s="16">
        <v>163779034.56999999</v>
      </c>
      <c r="F35" s="16">
        <v>160549034.56999999</v>
      </c>
      <c r="G35" s="16">
        <v>160629034.56999999</v>
      </c>
      <c r="H35" s="25">
        <f t="shared" si="0"/>
        <v>13689113.620000005</v>
      </c>
      <c r="I35" s="26">
        <f t="shared" si="1"/>
        <v>109.12060818831419</v>
      </c>
      <c r="J35" s="25">
        <f t="shared" si="2"/>
        <v>-46562073.952658057</v>
      </c>
      <c r="K35" s="26">
        <f t="shared" si="3"/>
        <v>77.86354066511808</v>
      </c>
    </row>
    <row r="36" spans="1:11" s="1" customFormat="1" ht="25.5" x14ac:dyDescent="0.25">
      <c r="A36" s="10" t="s">
        <v>50</v>
      </c>
      <c r="B36" s="13" t="s">
        <v>21</v>
      </c>
      <c r="C36" s="14">
        <v>13875126.32</v>
      </c>
      <c r="D36" s="15">
        <v>15250141.155734999</v>
      </c>
      <c r="E36" s="16">
        <v>14127298.74</v>
      </c>
      <c r="F36" s="16">
        <v>14127298.74</v>
      </c>
      <c r="G36" s="16">
        <v>14127298.74</v>
      </c>
      <c r="H36" s="25">
        <f t="shared" si="0"/>
        <v>252172.41999999993</v>
      </c>
      <c r="I36" s="26">
        <f t="shared" si="1"/>
        <v>101.81744233662589</v>
      </c>
      <c r="J36" s="25">
        <f t="shared" si="2"/>
        <v>-1122842.4157349989</v>
      </c>
      <c r="K36" s="26">
        <f t="shared" si="3"/>
        <v>92.637167064432447</v>
      </c>
    </row>
    <row r="37" spans="1:11" s="1" customFormat="1" x14ac:dyDescent="0.25">
      <c r="A37" s="10" t="s">
        <v>96</v>
      </c>
      <c r="B37" s="13" t="s">
        <v>85</v>
      </c>
      <c r="C37" s="14">
        <v>18266118.390000001</v>
      </c>
      <c r="D37" s="15">
        <v>0</v>
      </c>
      <c r="E37" s="15">
        <v>0</v>
      </c>
      <c r="F37" s="15">
        <v>0</v>
      </c>
      <c r="G37" s="15">
        <v>0</v>
      </c>
      <c r="H37" s="25">
        <f t="shared" si="0"/>
        <v>-18266118.390000001</v>
      </c>
      <c r="I37" s="26">
        <f t="shared" si="1"/>
        <v>0</v>
      </c>
      <c r="J37" s="25">
        <f t="shared" si="2"/>
        <v>0</v>
      </c>
      <c r="K37" s="26" t="s">
        <v>59</v>
      </c>
    </row>
    <row r="38" spans="1:11" s="1" customFormat="1" x14ac:dyDescent="0.25">
      <c r="A38" s="10" t="s">
        <v>71</v>
      </c>
      <c r="B38" s="13" t="s">
        <v>70</v>
      </c>
      <c r="C38" s="14">
        <v>18266118.390000001</v>
      </c>
      <c r="D38" s="15">
        <v>0</v>
      </c>
      <c r="E38" s="15">
        <v>0</v>
      </c>
      <c r="F38" s="15">
        <v>0</v>
      </c>
      <c r="G38" s="15">
        <v>0</v>
      </c>
      <c r="H38" s="25">
        <f t="shared" si="0"/>
        <v>-18266118.390000001</v>
      </c>
      <c r="I38" s="26">
        <f t="shared" si="1"/>
        <v>0</v>
      </c>
      <c r="J38" s="25">
        <f t="shared" si="2"/>
        <v>0</v>
      </c>
      <c r="K38" s="26" t="s">
        <v>59</v>
      </c>
    </row>
    <row r="39" spans="1:11" s="1" customFormat="1" x14ac:dyDescent="0.25">
      <c r="A39" s="10" t="s">
        <v>97</v>
      </c>
      <c r="B39" s="13" t="s">
        <v>86</v>
      </c>
      <c r="C39" s="14">
        <v>798283227.44000006</v>
      </c>
      <c r="D39" s="15">
        <v>740830697.76759005</v>
      </c>
      <c r="E39" s="16">
        <v>748122631.11000001</v>
      </c>
      <c r="F39" s="16">
        <v>774535925.67999995</v>
      </c>
      <c r="G39" s="16">
        <v>788912253.92999995</v>
      </c>
      <c r="H39" s="25">
        <f t="shared" si="0"/>
        <v>-50160596.330000043</v>
      </c>
      <c r="I39" s="26">
        <f t="shared" si="1"/>
        <v>93.716441156998982</v>
      </c>
      <c r="J39" s="25">
        <f t="shared" si="2"/>
        <v>7291933.3424099684</v>
      </c>
      <c r="K39" s="26">
        <f t="shared" si="3"/>
        <v>100.98429146691457</v>
      </c>
    </row>
    <row r="40" spans="1:11" s="1" customFormat="1" x14ac:dyDescent="0.25">
      <c r="A40" s="10" t="s">
        <v>51</v>
      </c>
      <c r="B40" s="13" t="s">
        <v>22</v>
      </c>
      <c r="C40" s="14">
        <v>411407729.64999998</v>
      </c>
      <c r="D40" s="15">
        <v>472943037.30624002</v>
      </c>
      <c r="E40" s="16">
        <v>462942721.69999999</v>
      </c>
      <c r="F40" s="16">
        <v>423320372.35000002</v>
      </c>
      <c r="G40" s="16">
        <v>425272302.85000002</v>
      </c>
      <c r="H40" s="25">
        <f t="shared" si="0"/>
        <v>51534992.050000012</v>
      </c>
      <c r="I40" s="26">
        <f t="shared" si="1"/>
        <v>112.52650067947016</v>
      </c>
      <c r="J40" s="25">
        <f t="shared" si="2"/>
        <v>-10000315.606240034</v>
      </c>
      <c r="K40" s="26">
        <f t="shared" si="3"/>
        <v>97.885513726304282</v>
      </c>
    </row>
    <row r="41" spans="1:11" s="1" customFormat="1" x14ac:dyDescent="0.25">
      <c r="A41" s="10" t="s">
        <v>52</v>
      </c>
      <c r="B41" s="13" t="s">
        <v>23</v>
      </c>
      <c r="C41" s="14">
        <v>343898887.82999998</v>
      </c>
      <c r="D41" s="15">
        <v>226626004.36135003</v>
      </c>
      <c r="E41" s="16">
        <v>235590577.00999999</v>
      </c>
      <c r="F41" s="16">
        <v>299740539.25</v>
      </c>
      <c r="G41" s="16">
        <v>312164688.16000003</v>
      </c>
      <c r="H41" s="25">
        <f t="shared" si="0"/>
        <v>-108308310.81999999</v>
      </c>
      <c r="I41" s="26">
        <f t="shared" si="1"/>
        <v>68.505768802154378</v>
      </c>
      <c r="J41" s="25">
        <f t="shared" si="2"/>
        <v>8964572.6486499608</v>
      </c>
      <c r="K41" s="26">
        <f t="shared" si="3"/>
        <v>103.95566813875259</v>
      </c>
    </row>
    <row r="42" spans="1:11" s="1" customFormat="1" ht="25.5" x14ac:dyDescent="0.25">
      <c r="A42" s="10" t="s">
        <v>53</v>
      </c>
      <c r="B42" s="13" t="s">
        <v>24</v>
      </c>
      <c r="C42" s="14">
        <v>42976609.960000001</v>
      </c>
      <c r="D42" s="15">
        <v>41261656.100000001</v>
      </c>
      <c r="E42" s="16">
        <v>49589332.399999999</v>
      </c>
      <c r="F42" s="16">
        <v>51475014.079999998</v>
      </c>
      <c r="G42" s="16">
        <v>51475262.920000002</v>
      </c>
      <c r="H42" s="25">
        <f t="shared" si="0"/>
        <v>6612722.4399999976</v>
      </c>
      <c r="I42" s="26">
        <f t="shared" si="1"/>
        <v>115.38679399365077</v>
      </c>
      <c r="J42" s="25">
        <f t="shared" si="2"/>
        <v>8327676.299999997</v>
      </c>
      <c r="K42" s="26">
        <f t="shared" si="3"/>
        <v>120.18260314083709</v>
      </c>
    </row>
    <row r="43" spans="1:11" s="1" customFormat="1" x14ac:dyDescent="0.25">
      <c r="A43" s="10" t="s">
        <v>98</v>
      </c>
      <c r="B43" s="13" t="s">
        <v>87</v>
      </c>
      <c r="C43" s="14">
        <v>39104243.890000001</v>
      </c>
      <c r="D43" s="15">
        <v>57613270.037332006</v>
      </c>
      <c r="E43" s="16">
        <v>60880169.079999998</v>
      </c>
      <c r="F43" s="16">
        <v>60352170.079999998</v>
      </c>
      <c r="G43" s="16">
        <v>60880167.079999998</v>
      </c>
      <c r="H43" s="25">
        <f t="shared" si="0"/>
        <v>21775925.189999998</v>
      </c>
      <c r="I43" s="26">
        <f t="shared" si="1"/>
        <v>155.68685908172918</v>
      </c>
      <c r="J43" s="25">
        <f t="shared" si="2"/>
        <v>3266899.0426679924</v>
      </c>
      <c r="K43" s="26">
        <f t="shared" si="3"/>
        <v>105.67039336692939</v>
      </c>
    </row>
    <row r="44" spans="1:11" s="1" customFormat="1" x14ac:dyDescent="0.25">
      <c r="A44" s="10" t="s">
        <v>54</v>
      </c>
      <c r="B44" s="13" t="s">
        <v>25</v>
      </c>
      <c r="C44" s="14">
        <v>9202013.5399999991</v>
      </c>
      <c r="D44" s="15">
        <v>12900597.291252</v>
      </c>
      <c r="E44" s="16">
        <v>13021443.08</v>
      </c>
      <c r="F44" s="16">
        <v>13021443.08</v>
      </c>
      <c r="G44" s="16">
        <v>13021443.08</v>
      </c>
      <c r="H44" s="25">
        <f t="shared" si="0"/>
        <v>3819429.540000001</v>
      </c>
      <c r="I44" s="26">
        <f t="shared" si="1"/>
        <v>141.50645424935988</v>
      </c>
      <c r="J44" s="25">
        <f t="shared" si="2"/>
        <v>120845.78874799982</v>
      </c>
      <c r="K44" s="26">
        <f t="shared" si="3"/>
        <v>100.93674568719346</v>
      </c>
    </row>
    <row r="45" spans="1:11" x14ac:dyDescent="0.25">
      <c r="A45" s="10" t="s">
        <v>62</v>
      </c>
      <c r="B45" s="13" t="s">
        <v>64</v>
      </c>
      <c r="C45" s="14">
        <v>25283618.050000001</v>
      </c>
      <c r="D45" s="15">
        <v>39877634.060000002</v>
      </c>
      <c r="E45" s="16">
        <v>42931204.600000001</v>
      </c>
      <c r="F45" s="16">
        <v>42403205.600000001</v>
      </c>
      <c r="G45" s="16">
        <v>42931202.600000001</v>
      </c>
      <c r="H45" s="25">
        <f t="shared" ref="H45:H49" si="4">E45-C45</f>
        <v>17647586.550000001</v>
      </c>
      <c r="I45" s="26">
        <f t="shared" ref="I45:I49" si="5">E45/C45*100</f>
        <v>169.79850160329408</v>
      </c>
      <c r="J45" s="25">
        <f t="shared" ref="J45:J49" si="6">E45-D45</f>
        <v>3053570.5399999991</v>
      </c>
      <c r="K45" s="26">
        <f t="shared" ref="K45:K49" si="7">E45/D45*100</f>
        <v>107.65735132481929</v>
      </c>
    </row>
    <row r="46" spans="1:11" ht="25.5" x14ac:dyDescent="0.25">
      <c r="A46" s="10" t="s">
        <v>55</v>
      </c>
      <c r="B46" s="13" t="s">
        <v>26</v>
      </c>
      <c r="C46" s="14">
        <v>4618612.3</v>
      </c>
      <c r="D46" s="15">
        <v>4835038.6860799994</v>
      </c>
      <c r="E46" s="16">
        <v>4927521.4000000004</v>
      </c>
      <c r="F46" s="16">
        <v>4927521.4000000004</v>
      </c>
      <c r="G46" s="16">
        <v>4927521.4000000004</v>
      </c>
      <c r="H46" s="25">
        <f t="shared" si="4"/>
        <v>308909.10000000056</v>
      </c>
      <c r="I46" s="26">
        <f t="shared" si="5"/>
        <v>106.68835312286336</v>
      </c>
      <c r="J46" s="25">
        <f t="shared" si="6"/>
        <v>92482.713920000941</v>
      </c>
      <c r="K46" s="26">
        <f t="shared" si="7"/>
        <v>101.91276057803339</v>
      </c>
    </row>
    <row r="47" spans="1:11" ht="25.5" x14ac:dyDescent="0.25">
      <c r="A47" s="10" t="s">
        <v>99</v>
      </c>
      <c r="B47" s="13" t="s">
        <v>88</v>
      </c>
      <c r="C47" s="14">
        <v>6641527.7000000002</v>
      </c>
      <c r="D47" s="15">
        <v>12179064.167408001</v>
      </c>
      <c r="E47" s="16">
        <v>14519918.210000001</v>
      </c>
      <c r="F47" s="16">
        <v>14519918.210000001</v>
      </c>
      <c r="G47" s="16">
        <v>14519918.210000001</v>
      </c>
      <c r="H47" s="25">
        <f t="shared" si="4"/>
        <v>7878390.5100000007</v>
      </c>
      <c r="I47" s="26" t="s">
        <v>103</v>
      </c>
      <c r="J47" s="25">
        <f t="shared" si="6"/>
        <v>2340854.0425920002</v>
      </c>
      <c r="K47" s="26">
        <f t="shared" si="7"/>
        <v>119.22031126871214</v>
      </c>
    </row>
    <row r="48" spans="1:11" x14ac:dyDescent="0.25">
      <c r="A48" s="10" t="s">
        <v>66</v>
      </c>
      <c r="B48" s="13" t="s">
        <v>65</v>
      </c>
      <c r="C48" s="14">
        <v>864040.51</v>
      </c>
      <c r="D48" s="15">
        <v>6149464.9774080003</v>
      </c>
      <c r="E48" s="16">
        <v>7620932.3399999999</v>
      </c>
      <c r="F48" s="16">
        <v>7620932.3399999999</v>
      </c>
      <c r="G48" s="16">
        <v>7620932.3399999999</v>
      </c>
      <c r="H48" s="25">
        <f t="shared" si="4"/>
        <v>6756891.8300000001</v>
      </c>
      <c r="I48" s="26" t="s">
        <v>59</v>
      </c>
      <c r="J48" s="25">
        <f t="shared" si="6"/>
        <v>1471467.3625919996</v>
      </c>
      <c r="K48" s="26">
        <f t="shared" si="7"/>
        <v>123.92838024117381</v>
      </c>
    </row>
    <row r="49" spans="1:11" x14ac:dyDescent="0.25">
      <c r="A49" s="10" t="s">
        <v>56</v>
      </c>
      <c r="B49" s="13" t="s">
        <v>27</v>
      </c>
      <c r="C49" s="14">
        <v>5777487.1900000004</v>
      </c>
      <c r="D49" s="15">
        <v>6029599.1900000004</v>
      </c>
      <c r="E49" s="16">
        <v>6898985.8700000001</v>
      </c>
      <c r="F49" s="16">
        <v>6898985.8700000001</v>
      </c>
      <c r="G49" s="16">
        <v>6898985.8700000001</v>
      </c>
      <c r="H49" s="25">
        <f t="shared" si="4"/>
        <v>1121498.6799999997</v>
      </c>
      <c r="I49" s="26">
        <f t="shared" si="5"/>
        <v>119.41153036117764</v>
      </c>
      <c r="J49" s="25">
        <f t="shared" si="6"/>
        <v>869386.6799999997</v>
      </c>
      <c r="K49" s="26">
        <f t="shared" si="7"/>
        <v>114.41864794996431</v>
      </c>
    </row>
    <row r="50" spans="1:11" x14ac:dyDescent="0.25">
      <c r="A50" s="10"/>
      <c r="B50" s="13" t="s">
        <v>29</v>
      </c>
      <c r="C50" s="14">
        <v>0</v>
      </c>
      <c r="D50" s="15">
        <v>0</v>
      </c>
      <c r="E50" s="16">
        <v>0</v>
      </c>
      <c r="F50" s="16">
        <v>66252925</v>
      </c>
      <c r="G50" s="16">
        <v>138280000</v>
      </c>
      <c r="H50" s="25">
        <v>0</v>
      </c>
      <c r="I50" s="26">
        <v>0</v>
      </c>
      <c r="J50" s="25">
        <v>0</v>
      </c>
      <c r="K50" s="26">
        <v>0</v>
      </c>
    </row>
    <row r="51" spans="1:11" s="9" customFormat="1" ht="15.75" x14ac:dyDescent="0.25">
      <c r="A51" s="21" t="s">
        <v>30</v>
      </c>
      <c r="B51" s="21"/>
      <c r="C51" s="17">
        <f>SUM(C7:C50)-C47-C43-C39-C37-C34-C28-C25-C20-C18-C16-C7</f>
        <v>5928493002.2699986</v>
      </c>
      <c r="D51" s="17">
        <f t="shared" ref="D51:G51" si="8">SUM(D7:D50)-D47-D43-D39-D37-D34-D28-D25-D20-D18-D16-D7</f>
        <v>5817914245.213603</v>
      </c>
      <c r="E51" s="17">
        <f t="shared" si="8"/>
        <v>6167651395.6800003</v>
      </c>
      <c r="F51" s="17">
        <f t="shared" si="8"/>
        <v>5587007451.3600006</v>
      </c>
      <c r="G51" s="17">
        <f t="shared" si="8"/>
        <v>5302163814.2700014</v>
      </c>
      <c r="H51" s="27">
        <f>E51-C51</f>
        <v>239158393.41000175</v>
      </c>
      <c r="I51" s="28">
        <f>E51/C51*100</f>
        <v>104.03405036184455</v>
      </c>
      <c r="J51" s="27">
        <f>E51-D51</f>
        <v>349737150.46639729</v>
      </c>
      <c r="K51" s="28">
        <f>E51/D51*100</f>
        <v>106.01138373179231</v>
      </c>
    </row>
    <row r="52" spans="1:11" x14ac:dyDescent="0.25">
      <c r="E52" s="12"/>
      <c r="F52" s="12"/>
      <c r="G52" s="12"/>
    </row>
    <row r="53" spans="1:11" x14ac:dyDescent="0.25">
      <c r="G53" s="7"/>
      <c r="H53" s="8"/>
    </row>
  </sheetData>
  <mergeCells count="12">
    <mergeCell ref="A2:K2"/>
    <mergeCell ref="J4:K4"/>
    <mergeCell ref="E5:E6"/>
    <mergeCell ref="A51:B51"/>
    <mergeCell ref="H5:I5"/>
    <mergeCell ref="J5:K5"/>
    <mergeCell ref="B5:B6"/>
    <mergeCell ref="A5:A6"/>
    <mergeCell ref="C5:C6"/>
    <mergeCell ref="D5:D6"/>
    <mergeCell ref="F5:F6"/>
    <mergeCell ref="G5:G6"/>
  </mergeCells>
  <pageMargins left="0.37" right="0.41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2025-11-14T11:05:50Z</dcterms:modified>
</cp:coreProperties>
</file>