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0" windowWidth="26970" windowHeight="11025" tabRatio="782" activeTab="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definedNames>
    <definedName name="_xlnm._FilterDatabase" localSheetId="3" hidden="1">Лист1!$B$3:$G$18491</definedName>
    <definedName name="_xlnm._FilterDatabase" localSheetId="0" hidden="1">'Таблица 1'!$A$14:$Q$5958</definedName>
    <definedName name="_xlnm._FilterDatabase" localSheetId="1" hidden="1">'Таблица 2'!$A$10:$O$64</definedName>
    <definedName name="_xlnm._FilterDatabase" localSheetId="2" hidden="1">'Таблица 3'!$A$16:$N$20</definedName>
    <definedName name="_xlnm.Print_Area" localSheetId="2">'Таблица 3'!$A$1:$N$36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M51" i="1" l="1"/>
  <c r="L51" i="1" s="1"/>
  <c r="N51" i="1"/>
  <c r="W56" i="3" l="1"/>
  <c r="M57" i="1" l="1"/>
  <c r="N57" i="1" s="1"/>
  <c r="M56" i="1"/>
  <c r="N56" i="1" s="1"/>
  <c r="M55" i="1"/>
  <c r="N55" i="1" s="1"/>
  <c r="M58" i="1"/>
  <c r="M59" i="1"/>
  <c r="N59" i="1" s="1"/>
  <c r="L59" i="1" s="1"/>
  <c r="M60" i="1"/>
  <c r="M50" i="1"/>
  <c r="N50" i="1" s="1"/>
  <c r="L50" i="1" l="1"/>
  <c r="L56" i="1"/>
  <c r="L55" i="1"/>
  <c r="L57" i="1"/>
  <c r="N60" i="1"/>
  <c r="L60" i="1" s="1"/>
  <c r="N58" i="1"/>
  <c r="L58" i="1" s="1"/>
  <c r="M63" i="1"/>
  <c r="W54" i="3"/>
  <c r="S58" i="3"/>
  <c r="T58" i="3"/>
  <c r="U58" i="3"/>
  <c r="M52" i="1"/>
  <c r="M53" i="1"/>
  <c r="N53" i="1" s="1"/>
  <c r="L53" i="1" s="1"/>
  <c r="M54" i="1"/>
  <c r="M61" i="1"/>
  <c r="N61" i="1" s="1"/>
  <c r="M62" i="1"/>
  <c r="M64" i="1"/>
  <c r="N64" i="1" s="1"/>
  <c r="L64" i="1" s="1"/>
  <c r="O49" i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58" i="3"/>
  <c r="N58" i="3"/>
  <c r="O58" i="3"/>
  <c r="L58" i="3"/>
  <c r="W48" i="3"/>
  <c r="N63" i="1" l="1"/>
  <c r="L63" i="1" s="1"/>
  <c r="O61" i="1"/>
  <c r="L61" i="1" s="1"/>
  <c r="O62" i="1"/>
  <c r="N62" i="1"/>
  <c r="L62" i="1" s="1"/>
  <c r="N54" i="1"/>
  <c r="L54" i="1" s="1"/>
  <c r="N52" i="1"/>
  <c r="L52" i="1" s="1"/>
  <c r="W47" i="3"/>
  <c r="L65" i="1" l="1"/>
  <c r="O65" i="1"/>
  <c r="W53" i="3"/>
  <c r="N65" i="1" l="1"/>
  <c r="M65" i="1"/>
  <c r="S29" i="3" l="1"/>
  <c r="T29" i="3"/>
  <c r="U29" i="3"/>
  <c r="S46" i="3"/>
  <c r="T46" i="3"/>
  <c r="U46" i="3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U59" i="3" l="1"/>
  <c r="S59" i="3"/>
  <c r="T59" i="3"/>
  <c r="L48" i="1"/>
  <c r="L46" i="1" l="1"/>
  <c r="L47" i="1"/>
  <c r="L39" i="1"/>
  <c r="W43" i="3" l="1"/>
  <c r="W44" i="3"/>
  <c r="W45" i="3"/>
  <c r="W51" i="3"/>
  <c r="M12" i="1"/>
  <c r="N12" i="1" s="1"/>
  <c r="M13" i="1"/>
  <c r="N13" i="1" s="1"/>
  <c r="L13" i="1" s="1"/>
  <c r="M14" i="1"/>
  <c r="N14" i="1" s="1"/>
  <c r="M15" i="1"/>
  <c r="N15" i="1" s="1"/>
  <c r="L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30" i="1"/>
  <c r="M11" i="1"/>
  <c r="N30" i="1" l="1"/>
  <c r="N49" i="1" s="1"/>
  <c r="M49" i="1"/>
  <c r="L12" i="1"/>
  <c r="M29" i="1"/>
  <c r="N29" i="1"/>
  <c r="W52" i="3"/>
  <c r="W49" i="3"/>
  <c r="W50" i="3"/>
  <c r="W55" i="3"/>
  <c r="W57" i="3"/>
  <c r="W31" i="3"/>
  <c r="W32" i="3"/>
  <c r="W33" i="3"/>
  <c r="W34" i="3"/>
  <c r="W35" i="3"/>
  <c r="W36" i="3"/>
  <c r="W37" i="3"/>
  <c r="W38" i="3"/>
  <c r="W39" i="3"/>
  <c r="W40" i="3"/>
  <c r="W41" i="3"/>
  <c r="W42" i="3"/>
  <c r="L46" i="3"/>
  <c r="D18" i="4" s="1"/>
  <c r="M46" i="3"/>
  <c r="N46" i="3"/>
  <c r="O46" i="3"/>
  <c r="W30" i="3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7" i="5"/>
  <c r="O29" i="1"/>
  <c r="D19" i="4"/>
  <c r="M29" i="3"/>
  <c r="N29" i="3"/>
  <c r="O29" i="3"/>
  <c r="L29" i="3"/>
  <c r="D17" i="4" s="1"/>
  <c r="I18" i="4"/>
  <c r="I19" i="4"/>
  <c r="I17" i="4"/>
  <c r="E20" i="4"/>
  <c r="F20" i="4"/>
  <c r="G20" i="4"/>
  <c r="H20" i="4"/>
  <c r="J20" i="4"/>
  <c r="K20" i="4"/>
  <c r="L20" i="4"/>
  <c r="R56" i="3" l="1"/>
  <c r="V56" i="3" s="1"/>
  <c r="R54" i="3"/>
  <c r="R31" i="3"/>
  <c r="V31" i="3" s="1"/>
  <c r="R33" i="3"/>
  <c r="V33" i="3" s="1"/>
  <c r="R35" i="3"/>
  <c r="V35" i="3" s="1"/>
  <c r="R37" i="3"/>
  <c r="V37" i="3" s="1"/>
  <c r="R39" i="3"/>
  <c r="V39" i="3" s="1"/>
  <c r="R41" i="3"/>
  <c r="V41" i="3" s="1"/>
  <c r="R51" i="3"/>
  <c r="V51" i="3" s="1"/>
  <c r="R44" i="3"/>
  <c r="V44" i="3" s="1"/>
  <c r="R47" i="3"/>
  <c r="R53" i="3"/>
  <c r="R50" i="3"/>
  <c r="V50" i="3" s="1"/>
  <c r="R55" i="3"/>
  <c r="V55" i="3" s="1"/>
  <c r="R17" i="3"/>
  <c r="V17" i="3" s="1"/>
  <c r="R19" i="3"/>
  <c r="V19" i="3" s="1"/>
  <c r="R21" i="3"/>
  <c r="V21" i="3" s="1"/>
  <c r="R23" i="3"/>
  <c r="V23" i="3" s="1"/>
  <c r="R25" i="3"/>
  <c r="V25" i="3" s="1"/>
  <c r="R27" i="3"/>
  <c r="V27" i="3" s="1"/>
  <c r="R15" i="3"/>
  <c r="R30" i="3"/>
  <c r="R32" i="3"/>
  <c r="V32" i="3" s="1"/>
  <c r="R34" i="3"/>
  <c r="V34" i="3" s="1"/>
  <c r="R36" i="3"/>
  <c r="V36" i="3" s="1"/>
  <c r="R38" i="3"/>
  <c r="V38" i="3" s="1"/>
  <c r="R40" i="3"/>
  <c r="V40" i="3" s="1"/>
  <c r="R42" i="3"/>
  <c r="V42" i="3" s="1"/>
  <c r="R43" i="3"/>
  <c r="V43" i="3" s="1"/>
  <c r="R45" i="3"/>
  <c r="V45" i="3" s="1"/>
  <c r="R48" i="3"/>
  <c r="V48" i="3" s="1"/>
  <c r="R52" i="3"/>
  <c r="V52" i="3" s="1"/>
  <c r="R49" i="3"/>
  <c r="V49" i="3" s="1"/>
  <c r="R57" i="3"/>
  <c r="V57" i="3" s="1"/>
  <c r="R16" i="3"/>
  <c r="V16" i="3" s="1"/>
  <c r="R18" i="3"/>
  <c r="V18" i="3" s="1"/>
  <c r="R20" i="3"/>
  <c r="V20" i="3" s="1"/>
  <c r="R22" i="3"/>
  <c r="V22" i="3" s="1"/>
  <c r="R24" i="3"/>
  <c r="V24" i="3" s="1"/>
  <c r="R26" i="3"/>
  <c r="V26" i="3" s="1"/>
  <c r="R28" i="3"/>
  <c r="V28" i="3" s="1"/>
  <c r="V53" i="3"/>
  <c r="I20" i="4"/>
  <c r="M66" i="1"/>
  <c r="O66" i="1"/>
  <c r="L59" i="3"/>
  <c r="D20" i="4"/>
  <c r="O59" i="3"/>
  <c r="M59" i="3"/>
  <c r="N59" i="3"/>
  <c r="R46" i="3" l="1"/>
  <c r="M18" i="4" s="1"/>
  <c r="N18" i="4" s="1"/>
  <c r="R29" i="3"/>
  <c r="M17" i="4" s="1"/>
  <c r="N17" i="4" s="1"/>
  <c r="R58" i="3"/>
  <c r="M19" i="4" s="1"/>
  <c r="V15" i="3"/>
  <c r="V29" i="3" s="1"/>
  <c r="V30" i="3"/>
  <c r="V46" i="3" s="1"/>
  <c r="V47" i="3"/>
  <c r="V58" i="3" s="1"/>
  <c r="V59" i="3" l="1"/>
  <c r="R59" i="3"/>
  <c r="N19" i="4"/>
  <c r="N20" i="4" s="1"/>
  <c r="M20" i="4"/>
  <c r="N66" i="1"/>
  <c r="L11" i="1"/>
  <c r="L1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40" i="1"/>
  <c r="L41" i="1"/>
  <c r="L42" i="1"/>
  <c r="L43" i="1"/>
  <c r="L44" i="1"/>
  <c r="L45" i="1"/>
  <c r="L49" i="1" l="1"/>
  <c r="L29" i="1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L66" i="1" l="1"/>
</calcChain>
</file>

<file path=xl/sharedStrings.xml><?xml version="1.0" encoding="utf-8"?>
<sst xmlns="http://schemas.openxmlformats.org/spreadsheetml/2006/main" count="612" uniqueCount="123">
  <si>
    <t>пм</t>
  </si>
  <si>
    <t>ремонт внутридомовой инженерной системы водоотведения</t>
  </si>
  <si>
    <t>ремонт фасада</t>
  </si>
  <si>
    <t>м2</t>
  </si>
  <si>
    <t>ремонт фундамента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</si>
  <si>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</si>
  <si>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</si>
  <si>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</si>
  <si>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</si>
  <si>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</si>
  <si>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1</t>
  </si>
  <si>
    <t>г. Михайловск, ул. Пушкина, д. 45</t>
  </si>
  <si>
    <t>г. Михайловск, ул. Пушкина, д. 47</t>
  </si>
  <si>
    <t>г. Михайловск, ул. Пушкина, д. 47/2</t>
  </si>
  <si>
    <t>г. Михайловск, ул. Пушкина, д. 49</t>
  </si>
  <si>
    <t>г. Михайловск, ул. Пушкина, д. 55/1</t>
  </si>
  <si>
    <t>г. Михайловск, ул. Пушкина, д. 55/2</t>
  </si>
  <si>
    <t>г. Михайловск, ул. Пушкина, д. 55/4</t>
  </si>
  <si>
    <t>г. Михайловск, ул. Рабочая, д. 9</t>
  </si>
  <si>
    <t>г. Михайловск, мкр. СНИИСХ, д. 5</t>
  </si>
  <si>
    <t>г. Михайловск, ул. Рабочая, д. 1</t>
  </si>
  <si>
    <t>г. Михайловск, ул. Рабочая, д. 3</t>
  </si>
  <si>
    <t>г. Михайловск, ул. Рабочая, д. 5</t>
  </si>
  <si>
    <t>г. Михайловск, пер. Ульяновский, д. 17а</t>
  </si>
  <si>
    <t>г. Михайловск, ул. Фрунзе, д. 6а</t>
  </si>
  <si>
    <t>г. Михайловск, заезд. Южный, д. 1</t>
  </si>
  <si>
    <t>г. Михайловск, заезд. Южный, д. 10</t>
  </si>
  <si>
    <t>г. Михайловск, заезд. Южный, д. 11</t>
  </si>
  <si>
    <t>г. Михайловск, заезд. Южный, д. 12</t>
  </si>
  <si>
    <t>г. Михайловск, заезд. Южный, д. 5</t>
  </si>
  <si>
    <t>г. Михайловск, заезд. Южный, д. 7</t>
  </si>
  <si>
    <t>г. Михайловск, заезд. Южный, д. 8</t>
  </si>
  <si>
    <t>г. Михайловск, ул. Пушкина, д. 29</t>
  </si>
  <si>
    <t>г. Михайловск, ул. Пушкина, д. 31</t>
  </si>
  <si>
    <t>г. Михайловск, ул. Пушкина, д. 33</t>
  </si>
  <si>
    <t>г. Михайловск, ул. Ленина, д. 165</t>
  </si>
  <si>
    <t>г. Михайловск, мкр. СНИИСХ, д. 4</t>
  </si>
  <si>
    <t>г. Михайловск, мкр. СНИИСХ, д. 6</t>
  </si>
  <si>
    <t>х. Демино, пер. Студенческий, д. 3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</si>
  <si>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</si>
  <si>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</si>
  <si>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</si>
  <si>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</si>
  <si>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</si>
  <si>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</si>
  <si>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</si>
  <si>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</si>
  <si>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</si>
  <si>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</si>
  <si>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</si>
  <si>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</si>
  <si>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</si>
  <si>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</si>
  <si>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</si>
  <si>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</si>
  <si>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</si>
  <si>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</si>
  <si>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</si>
  <si>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</si>
  <si>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</si>
  <si>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</si>
  <si>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</si>
  <si>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</si>
  <si>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</si>
  <si>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</si>
  <si>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</si>
  <si>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</si>
  <si>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</si>
  <si>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</si>
  <si>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</si>
  <si>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</si>
  <si>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</si>
  <si>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</si>
  <si>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</si>
  <si>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</si>
  <si>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</si>
  <si>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</si>
  <si>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</si>
  <si>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</si>
  <si>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>Итого 2020 год</t>
  </si>
  <si>
    <t>Итого 2021 год</t>
  </si>
  <si>
    <t>Итого 2022 год</t>
  </si>
  <si>
    <t xml:space="preserve">ед. </t>
  </si>
  <si>
    <t>Год ввода в эксплуата-цию</t>
  </si>
  <si>
    <t>Стоимость всего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</si>
  <si>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</si>
  <si>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</si>
  <si>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</si>
  <si>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</si>
  <si>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</si>
  <si>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</si>
  <si>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</si>
  <si>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</si>
  <si>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</si>
  <si>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</si>
  <si>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</si>
  <si>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</si>
  <si>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</si>
  <si>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</si>
  <si>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Итого 2022год</t>
  </si>
  <si>
    <t>(пусто)</t>
  </si>
  <si>
    <t>нет</t>
  </si>
  <si>
    <t>г. Михайловск, ул. Вокзальная, д. 3</t>
  </si>
  <si>
    <t>расположенных на территории Шпаковского муниципального округа Ставропольского края, на 2020 - 2022 годы</t>
  </si>
  <si>
    <t>Шпаковского муниципального</t>
  </si>
  <si>
    <t>округа Старопольского края</t>
  </si>
  <si>
    <t>УТВЕРЖДЕН</t>
  </si>
  <si>
    <t>постановлением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</si>
  <si>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</si>
  <si>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>м3</t>
  </si>
  <si>
    <t xml:space="preserve"> </t>
  </si>
  <si>
    <t>г. Михайловск, заезд. Южный, д. 2</t>
  </si>
  <si>
    <t>Стоимость
СМР</t>
  </si>
  <si>
    <t xml:space="preserve">постановлением администрации Шпаковского </t>
  </si>
  <si>
    <t>муниципального округа Ставропольского края</t>
  </si>
  <si>
    <t>________________________________________</t>
  </si>
  <si>
    <t>постанорвлением администрации</t>
  </si>
  <si>
    <t>________________________</t>
  </si>
  <si>
    <t>администрации Шпаковского</t>
  </si>
  <si>
    <t>муниципального округа</t>
  </si>
  <si>
    <t>Ставропольского края</t>
  </si>
  <si>
    <t>_____________________________</t>
  </si>
  <si>
    <t>от 10 марта 2022 г. №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</si>
</sst>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"/>
    <numFmt numFmtId="165" formatCode="mm/yyyy"/>
  </numFmts>
  <fonts count="27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1" xfId="0" applyNumberForma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7" fillId="0" borderId="0" xfId="0" applyNumberFormat="1" applyFont="1" applyFill="1" applyAlignment="1"/>
    <xf numFmtId="0" fontId="0" fillId="0" borderId="1" xfId="0" applyFill="1" applyBorder="1"/>
    <xf numFmtId="14" fontId="0" fillId="0" borderId="1" xfId="0" applyNumberFormat="1" applyFill="1" applyBorder="1"/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0" xfId="1" applyNumberFormat="1" applyFont="1" applyFill="1" applyBorder="1" applyAlignment="1"/>
    <xf numFmtId="0" fontId="9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/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left"/>
    </xf>
    <xf numFmtId="0" fontId="13" fillId="0" borderId="0" xfId="0" applyFont="1" applyFill="1"/>
    <xf numFmtId="4" fontId="7" fillId="0" borderId="0" xfId="1" applyNumberFormat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 textRotation="90" wrapText="1"/>
    </xf>
    <xf numFmtId="0" fontId="12" fillId="0" borderId="0" xfId="7" applyFont="1" applyFill="1" applyAlignment="1"/>
    <xf numFmtId="4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/>
    <xf numFmtId="4" fontId="13" fillId="0" borderId="0" xfId="1" applyNumberFormat="1" applyFont="1" applyFill="1" applyBorder="1"/>
    <xf numFmtId="4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/>
    <xf numFmtId="4" fontId="9" fillId="0" borderId="0" xfId="1" applyNumberFormat="1" applyFont="1" applyFill="1" applyBorder="1"/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/>
    </xf>
    <xf numFmtId="4" fontId="14" fillId="0" borderId="1" xfId="3" applyNumberFormat="1" applyFont="1" applyFill="1" applyBorder="1" applyAlignment="1">
      <alignment horizontal="right"/>
    </xf>
    <xf numFmtId="0" fontId="14" fillId="0" borderId="1" xfId="3" applyNumberFormat="1" applyFont="1" applyFill="1" applyBorder="1" applyAlignment="1">
      <alignment horizontal="right"/>
    </xf>
    <xf numFmtId="4" fontId="14" fillId="0" borderId="1" xfId="3" applyNumberFormat="1" applyFont="1" applyFill="1" applyBorder="1" applyAlignment="1"/>
    <xf numFmtId="1" fontId="14" fillId="0" borderId="1" xfId="3" applyNumberFormat="1" applyFont="1" applyFill="1" applyBorder="1" applyAlignment="1">
      <alignment horizontal="center"/>
    </xf>
    <xf numFmtId="0" fontId="14" fillId="0" borderId="1" xfId="3" applyNumberFormat="1" applyFont="1" applyFill="1" applyBorder="1" applyAlignment="1">
      <alignment horizontal="center"/>
    </xf>
    <xf numFmtId="4" fontId="14" fillId="0" borderId="1" xfId="7" applyNumberFormat="1" applyFont="1" applyFill="1" applyBorder="1" applyAlignment="1">
      <alignment horizontal="right"/>
    </xf>
    <xf numFmtId="0" fontId="14" fillId="0" borderId="1" xfId="7" applyNumberFormat="1" applyFont="1" applyFill="1" applyBorder="1" applyAlignment="1">
      <alignment horizontal="right"/>
    </xf>
    <xf numFmtId="0" fontId="14" fillId="0" borderId="1" xfId="2" applyNumberFormat="1" applyFont="1" applyFill="1" applyBorder="1" applyAlignment="1">
      <alignment horizontal="right"/>
    </xf>
    <xf numFmtId="4" fontId="14" fillId="0" borderId="1" xfId="2" applyNumberFormat="1" applyFont="1" applyFill="1" applyBorder="1" applyAlignment="1">
      <alignment horizontal="right"/>
    </xf>
    <xf numFmtId="0" fontId="14" fillId="0" borderId="0" xfId="7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4" fontId="13" fillId="0" borderId="0" xfId="1" applyNumberFormat="1" applyFont="1" applyFill="1" applyBorder="1" applyAlignment="1"/>
    <xf numFmtId="0" fontId="13" fillId="0" borderId="0" xfId="1" applyNumberFormat="1" applyFont="1" applyFill="1" applyBorder="1" applyAlignment="1"/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/>
    <xf numFmtId="0" fontId="0" fillId="0" borderId="0" xfId="0" pivotButton="1"/>
    <xf numFmtId="0" fontId="0" fillId="0" borderId="0" xfId="0" applyNumberFormat="1"/>
    <xf numFmtId="2" fontId="9" fillId="0" borderId="1" xfId="0" applyNumberFormat="1" applyFont="1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/>
    </xf>
    <xf numFmtId="4" fontId="16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/>
    <xf numFmtId="2" fontId="9" fillId="0" borderId="1" xfId="0" applyNumberFormat="1" applyFont="1" applyFill="1" applyBorder="1"/>
    <xf numFmtId="0" fontId="9" fillId="0" borderId="0" xfId="0" applyFont="1" applyFill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/>
    <xf numFmtId="4" fontId="14" fillId="0" borderId="1" xfId="0" applyNumberFormat="1" applyFont="1" applyFill="1" applyBorder="1"/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/>
    </xf>
    <xf numFmtId="4" fontId="18" fillId="0" borderId="0" xfId="7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0" fontId="0" fillId="2" borderId="0" xfId="0" applyFill="1"/>
    <xf numFmtId="0" fontId="9" fillId="3" borderId="1" xfId="0" applyFont="1" applyFill="1" applyBorder="1"/>
    <xf numFmtId="2" fontId="9" fillId="3" borderId="1" xfId="0" applyNumberFormat="1" applyFont="1" applyFill="1" applyBorder="1"/>
    <xf numFmtId="4" fontId="9" fillId="3" borderId="1" xfId="0" applyNumberFormat="1" applyFont="1" applyFill="1" applyBorder="1"/>
    <xf numFmtId="0" fontId="9" fillId="3" borderId="0" xfId="0" applyFont="1" applyFill="1"/>
    <xf numFmtId="0" fontId="13" fillId="0" borderId="0" xfId="0" applyFont="1" applyFill="1" applyAlignment="1">
      <alignment horizontal="center"/>
    </xf>
    <xf numFmtId="2" fontId="13" fillId="0" borderId="0" xfId="0" applyNumberFormat="1" applyFont="1" applyFill="1"/>
    <xf numFmtId="4" fontId="13" fillId="0" borderId="0" xfId="0" applyNumberFormat="1" applyFont="1" applyFill="1"/>
    <xf numFmtId="4" fontId="16" fillId="0" borderId="0" xfId="0" applyNumberFormat="1" applyFont="1" applyFill="1"/>
    <xf numFmtId="0" fontId="13" fillId="3" borderId="1" xfId="0" applyFont="1" applyFill="1" applyBorder="1"/>
    <xf numFmtId="2" fontId="13" fillId="3" borderId="1" xfId="0" applyNumberFormat="1" applyFont="1" applyFill="1" applyBorder="1"/>
    <xf numFmtId="4" fontId="20" fillId="0" borderId="1" xfId="0" applyNumberFormat="1" applyFont="1" applyBorder="1"/>
    <xf numFmtId="4" fontId="13" fillId="3" borderId="1" xfId="0" applyNumberFormat="1" applyFont="1" applyFill="1" applyBorder="1"/>
    <xf numFmtId="0" fontId="13" fillId="3" borderId="0" xfId="0" applyFont="1" applyFill="1"/>
    <xf numFmtId="4" fontId="20" fillId="0" borderId="0" xfId="0" applyNumberFormat="1" applyFont="1"/>
    <xf numFmtId="4" fontId="20" fillId="3" borderId="1" xfId="0" applyNumberFormat="1" applyFont="1" applyFill="1" applyBorder="1"/>
    <xf numFmtId="4" fontId="21" fillId="3" borderId="1" xfId="0" applyNumberFormat="1" applyFont="1" applyFill="1" applyBorder="1"/>
    <xf numFmtId="4" fontId="21" fillId="3" borderId="0" xfId="0" applyNumberFormat="1" applyFont="1" applyFill="1"/>
    <xf numFmtId="4" fontId="20" fillId="3" borderId="0" xfId="0" applyNumberFormat="1" applyFont="1" applyFill="1"/>
    <xf numFmtId="0" fontId="13" fillId="3" borderId="0" xfId="0" applyNumberFormat="1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NumberFormat="1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0" fontId="7" fillId="0" borderId="0" xfId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right"/>
    </xf>
    <xf numFmtId="0" fontId="11" fillId="0" borderId="1" xfId="3" applyFont="1" applyFill="1" applyBorder="1" applyAlignment="1">
      <alignment horizontal="center" vertical="center" wrapText="1"/>
    </xf>
    <xf numFmtId="14" fontId="0" fillId="0" borderId="0" xfId="0" applyNumberFormat="1" applyFill="1"/>
    <xf numFmtId="0" fontId="22" fillId="0" borderId="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0" fontId="20" fillId="3" borderId="1" xfId="0" applyFont="1" applyFill="1" applyBorder="1" applyAlignment="1">
      <alignment horizontal="right" vertical="center"/>
    </xf>
    <xf numFmtId="4" fontId="16" fillId="3" borderId="1" xfId="3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23" fillId="0" borderId="0" xfId="0" applyFont="1" applyFill="1"/>
    <xf numFmtId="4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24" fillId="0" borderId="0" xfId="0" applyNumberFormat="1" applyFont="1" applyFill="1"/>
    <xf numFmtId="4" fontId="24" fillId="3" borderId="0" xfId="0" applyNumberFormat="1" applyFont="1" applyFill="1" applyBorder="1"/>
    <xf numFmtId="0" fontId="0" fillId="2" borderId="0" xfId="0" applyNumberFormat="1" applyFill="1"/>
    <xf numFmtId="0" fontId="13" fillId="2" borderId="1" xfId="0" applyFont="1" applyFill="1" applyBorder="1"/>
    <xf numFmtId="2" fontId="13" fillId="2" borderId="1" xfId="0" applyNumberFormat="1" applyFont="1" applyFill="1" applyBorder="1"/>
    <xf numFmtId="0" fontId="13" fillId="2" borderId="0" xfId="0" applyFont="1" applyFill="1"/>
    <xf numFmtId="0" fontId="0" fillId="2" borderId="1" xfId="0" applyFill="1" applyBorder="1"/>
    <xf numFmtId="4" fontId="20" fillId="2" borderId="1" xfId="0" applyNumberFormat="1" applyFont="1" applyFill="1" applyBorder="1"/>
    <xf numFmtId="4" fontId="0" fillId="2" borderId="1" xfId="0" applyNumberFormat="1" applyFill="1" applyBorder="1"/>
    <xf numFmtId="0" fontId="0" fillId="4" borderId="0" xfId="0" applyFill="1"/>
    <xf numFmtId="0" fontId="13" fillId="3" borderId="1" xfId="0" applyFont="1" applyFill="1" applyBorder="1" applyAlignment="1">
      <alignment horizontal="center"/>
    </xf>
    <xf numFmtId="0" fontId="0" fillId="4" borderId="0" xfId="0" applyNumberFormat="1" applyFill="1"/>
    <xf numFmtId="0" fontId="0" fillId="2" borderId="1" xfId="0" applyFill="1" applyBorder="1" applyAlignment="1">
      <alignment horizontal="center"/>
    </xf>
    <xf numFmtId="0" fontId="22" fillId="2" borderId="1" xfId="0" applyFont="1" applyFill="1" applyBorder="1" applyAlignment="1">
      <alignment vertical="center"/>
    </xf>
    <xf numFmtId="14" fontId="0" fillId="2" borderId="1" xfId="0" applyNumberFormat="1" applyFill="1" applyBorder="1"/>
    <xf numFmtId="4" fontId="22" fillId="2" borderId="1" xfId="0" applyNumberFormat="1" applyFont="1" applyFill="1" applyBorder="1" applyAlignment="1">
      <alignment vertical="center"/>
    </xf>
    <xf numFmtId="2" fontId="22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0" fillId="0" borderId="1" xfId="0" applyNumberFormat="1" applyFill="1" applyBorder="1"/>
    <xf numFmtId="4" fontId="24" fillId="3" borderId="0" xfId="0" applyNumberFormat="1" applyFont="1" applyFill="1" applyBorder="1" applyAlignment="1">
      <alignment horizontal="center"/>
    </xf>
    <xf numFmtId="4" fontId="24" fillId="3" borderId="0" xfId="0" applyNumberFormat="1" applyFont="1" applyFill="1" applyBorder="1" applyAlignment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24" fillId="3" borderId="0" xfId="0" applyNumberFormat="1" applyFont="1" applyFill="1" applyBorder="1" applyAlignment="1"/>
    <xf numFmtId="4" fontId="24" fillId="3" borderId="0" xfId="0" applyNumberFormat="1" applyFont="1" applyFill="1" applyBorder="1" applyAlignment="1">
      <alignment horizontal="center"/>
    </xf>
    <xf numFmtId="4" fontId="13" fillId="0" borderId="0" xfId="1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>
      <alignment horizontal="left"/>
    </xf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4" fontId="9" fillId="0" borderId="4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5" fillId="0" borderId="3" xfId="7" applyNumberFormat="1" applyFont="1" applyFill="1" applyBorder="1" applyAlignment="1">
      <alignment horizontal="center" vertical="center" wrapText="1"/>
    </xf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3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/>
    </xf>
    <xf numFmtId="4" fontId="26" fillId="0" borderId="0" xfId="0" applyNumberFormat="1" applyFont="1" applyFill="1" applyAlignment="1">
      <alignment horizontal="center"/>
    </xf>
  </cellXfs>
  <cellStyles count="13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 2" xfId="2"/>
  </cellStyles>
  <dxfs count="18">
    <dxf>
      <fill>
        <patternFill patternType="solid">
          <bgColor rgb="FF92D05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630.419511342596" createdVersion="6" refreshedVersion="6" minRefreshableVersion="3" recordCount="54">
  <cacheSource type="worksheet">
    <worksheetSource ref="A10:M64" sheet="Таблица 2"/>
  </cacheSource>
  <cacheFields count="13">
    <cacheField name="код МКД*" numFmtId="0">
      <sharedItems containsString="0" containsBlank="1" containsNumber="1" containsInteger="1" minValue="7288" maxValue="13437" count="49">
        <n v="9235"/>
        <n v="9969"/>
        <n v="9998"/>
        <n v="10022"/>
        <n v="10037"/>
        <n v="10399"/>
        <n v="10771"/>
        <n v="10795"/>
        <n v="10847"/>
        <n v="10880"/>
        <n v="11167"/>
        <n v="11175"/>
        <n v="11179"/>
        <n v="12979"/>
        <m/>
        <n v="10004"/>
        <n v="10054"/>
        <n v="10077"/>
        <n v="10093"/>
        <n v="10417"/>
        <n v="10859"/>
        <n v="10871"/>
        <n v="11026"/>
        <n v="11967"/>
        <n v="11097"/>
        <n v="11113"/>
        <n v="11020"/>
        <n v="7288"/>
        <n v="10782"/>
        <n v="12988"/>
        <n v="11051"/>
        <n v="11089"/>
        <n v="13434"/>
        <n v="11191" u="1"/>
        <n v="11059" u="1"/>
        <n v="13437" u="1"/>
        <n v="13416" u="1"/>
        <n v="12969" u="1"/>
        <n v="10788" u="1"/>
        <n v="10088" u="1"/>
        <n v="11934" u="1"/>
        <n v="11213" u="1"/>
        <n v="10011" u="1"/>
        <n v="11076" u="1"/>
        <n v="7339" u="1"/>
        <n v="11172" u="1"/>
        <n v="11075" u="1"/>
        <n v="7336" u="1"/>
        <n v="11095" u="1"/>
      </sharedItems>
    </cacheField>
    <cacheField name="код конструк-_x000a_тивного элемента***" numFmtId="0">
      <sharedItems containsString="0" containsBlank="1" containsNumber="1" containsInteger="1" minValue="71864" maxValue="95859"/>
    </cacheField>
    <cacheField name="№ п/п_x000a_" numFmtId="0">
      <sharedItems containsString="0" containsBlank="1" containsNumber="1" containsInteger="1" minValue="1" maxValue="43"/>
    </cacheField>
    <cacheField name="Год проведения работ" numFmtId="0">
      <sharedItems containsMixedTypes="1" containsNumber="1" containsInteger="1" minValue="2020" maxValue="2022" count="5">
        <n v="2020"/>
        <s v="Итого 2020 год"/>
        <n v="2021"/>
        <s v="Итого 2021 год"/>
        <n v="2022"/>
      </sharedItems>
    </cacheField>
    <cacheField name="Наименование муниципального образвания" numFmtId="0">
      <sharedItems containsBlank="1" count="30">
        <s v="Шпаковский муниципальный округ"/>
        <m/>
        <s v="город-курорт Железноводск" u="1"/>
        <s v="город Невинномысск" u="1"/>
        <s v="Минераловодский городской округ" u="1"/>
        <s v="город-курорт Кисловодск" u="1"/>
        <s v="Георгиевский городской округ" u="1"/>
        <s v="Петровский городской округ" u="1"/>
        <s v="Труновский муниципальный округ" u="1"/>
        <s v="город Лермонтов" u="1"/>
        <s v="Красногвардейский муниципальный округ" u="1"/>
        <s v="Апанасенковский муниципальный округ" u="1"/>
        <s v="Новоалександровский муниципальный округ" u="1"/>
        <s v="Нефтекумский городской округ" u="1"/>
        <s v="город Ставрополь" u="1"/>
        <s v="Грачёвский муниципальный округ" u="1"/>
        <s v="Будённовский муниципальный округ" u="1"/>
        <s v="Предгорный муниципальный округ" u="1"/>
        <s v="Кировский городской округ" u="1"/>
        <s v="Курский муниципальный округ" u="1"/>
        <s v="Советский муниципальный округ" u="1"/>
        <s v="Изобильненский городской округ" u="1"/>
        <s v="Левокумский муниципальный округ" u="1"/>
        <s v="Александровский муниципальный округ" u="1"/>
        <s v="город-курорт Пятигорск" u="1"/>
        <s v="Ипатовский городской округ" u="1"/>
        <s v="Кочубеевский муниципальный округ" u="1"/>
        <s v="Андроповский муниципальный округ" u="1"/>
        <s v="Благодарненский городской округ" u="1"/>
        <s v="город-курорт Ессентуки" u="1"/>
      </sharedItems>
    </cacheField>
    <cacheField name="Адрес МКД" numFmtId="0">
      <sharedItems containsBlank="1" count="2721">
        <s v="г. Михайловск, ул. Ленина, д. 163"/>
        <s v="г. Михайловск, ул. Пушкина, д. 1"/>
        <s v="г. Михайловск, ул. Пушкина, д. 45"/>
        <s v="г. Михайловск, ул. Пушкина, д. 47/2"/>
        <s v="г. Михайловск, ул. Пушкина, д. 49"/>
        <s v="г. Михайловск, ул. Рабочая, д. 9"/>
        <s v="г. Михайловск, ул. Рабочая, д. 1"/>
        <s v="г. Михайловск, ул. Рабочая, д. 5"/>
        <s v="г. Михайловск, пер. Ульяновский, д. 17а"/>
        <s v="г. Михайловск, заезд. Южный, д. 10"/>
        <s v="г. Михайловск, ул. Пушкина, д. 29"/>
        <s v="г. Михайловск, ул. Пушкина, д. 31"/>
        <s v="г. Михайловск, ул. Пушкина, д. 33"/>
        <s v="г. Михайловск, мкр. СНИИСХ, д. 4"/>
        <m/>
        <s v="г. Михайловск, ул. Пушкина, д. 47"/>
        <s v="г. Михайловск, ул. Пушкина, д. 55/1"/>
        <s v="г. Михайловск, ул. Пушкина, д. 55/2"/>
        <s v="г. Михайловск, ул. Пушкина, д. 55/4"/>
        <s v="г. Михайловск, мкр. СНИИСХ, д. 5"/>
        <s v="г. Михайловск, ул. Фрунзе, д. 6а"/>
        <s v="г. Михайловск, заезд. Южный, д. 1"/>
        <s v="г. Михайловск, заезд. Южный, д. 12"/>
        <s v="г. Михайловск, ул. Ленина, д. 165"/>
        <s v="г. Михайловск, заезд. Южный, д. 7"/>
        <s v="г. Михайловск, заезд. Южный, д. 8"/>
        <s v="г. Михайловск, заезд. Южный, д. 11"/>
        <s v="г. Михайловск, ул. Вокзальная, д. 3"/>
        <s v="г. Михайловск, ул. Рабочая, д. 3"/>
        <s v="г. Михайловск, мкр. СНИИСХ, д. 6"/>
        <s v="г. Михайловск, заезд. Южный, д. 2"/>
        <s v="г. Михайловск, заезд. Южный, д. 5"/>
        <s v="х. Демино, пер. Студенческий, д. 3"/>
        <s v="г. Лермонтов, ул. Комсомольская, д. 3а" u="1"/>
        <s v="г. Ставрополь, ул. Ленина, д. 326, корп. 38" u="1"/>
        <s v="г. Лермонтов, ул. Комсомольская, д. 7а" u="1"/>
        <s v="с. Прасковея, ул. Ленина, д. 39" u="1"/>
        <s v="с. Кочубеевское, ул. Бульварная, д. 61а" u="1"/>
        <s v="г. Невинномысск, ул. Маяковского, д. 10" u="1"/>
        <s v="г. Ессентуки, ул. Октябрьская, д. 426" u="1"/>
        <s v="г. Ставрополь, ул. Ясеновская, д. 33а" u="1"/>
        <s v="г. Ставрополь, ул. Ясеновская, д. 33Б" u="1"/>
        <s v="г. Ессентуки, ул. Пятигорская, д. 108" u="1"/>
        <s v="г. Пятигорск, пр-кт. Калинина, д. 152" u="1"/>
        <s v="с. Александровское, ул. Энгельса, д. 11" u="1"/>
        <s v="п. Новоизобильный, ул. Юбилейная, д. 20" u="1"/>
        <s v="г. Пятигорск, пр-кт. 40 лет Октября, д. 27" u="1"/>
        <s v="г. Пятигорск, пр-кт. 40 лет Октября, д. 37" u="1"/>
        <s v="г. Изобильный, п. Сахзавода, д. 9" u="1"/>
        <s v="г. Ессентуки, ул. Октябрьская, д. 446а" u="1"/>
        <s v="г. Георгиевск, проезд. Сеченова, д. 1" u="1"/>
        <s v="п. Солнечнодольск, ул. Молодежная, д. 17" u="1"/>
        <s v="г. Кисловодск, ул. Чкалова, д. 52, лит. А" u="1"/>
        <s v="г. Ставрополь, ул. Дзержинского, д. 211, корп. 213" u="1"/>
        <s v="г. Светлоград, ул. Гагарина, д. 8" u="1"/>
        <s v="г. Невинномысск, пер. Клубный, д. 21а" u="1"/>
        <s v="г. Светлоград, ул. Железнодорожная, д. 2" u="1"/>
        <s v="г. Ставрополь, проезд. Томский, д. 1" u="1"/>
        <s v="г. Ессентуки, ул. Кисловодская, д. 30а, корп. 8" u="1"/>
        <s v="г. Ставрополь, ул. Доваторцев, д. 50, корп. 1" u="1"/>
        <s v="г. Ставрополь, ул. Доваторцев, д. 50, корп. 2" u="1"/>
        <s v="г. Ставрополь, ул. Советская, д. 10" u="1"/>
        <s v="г. Ставрополь, ул. Лермонтова, д. 88" u="1"/>
        <s v="г. Ставрополь, ул. Добролюбова, д. 6" u="1"/>
        <s v="г. Пятигорск, ул. Заводская, д. 3" u="1"/>
        <s v="ст-ца. Каменнобродская, ул. Шилкина, д. 2А" u="1"/>
        <s v="г. Пятигорск, ул. Университетская, д. 13" u="1"/>
        <s v="г. Пятигорск, пр-кт. 40 лет Октября, д. 28" u="1"/>
        <s v="г. Буденновск, мкр. №8, д. 13" u="1"/>
        <s v="г. Пятигорск, ул. Крайнего, д. 54" u="1"/>
        <s v="г. Новоалександровск, ул. Толстого, д. 9" u="1"/>
        <s v="г. Ессентуки, ул. Пушкина, д. 46" u="1"/>
        <s v="г. Ставрополь, проезд. Томский, д. 10" u="1"/>
        <s v="п. Солнечнодольск, ул. Энергетиков, д. 15а" u="1"/>
        <s v="г. Железноводск, ул. Мироненко, д. 4" u="1"/>
        <s v="г. Ставрополь, проезд. Томский, д. 11" u="1"/>
        <s v="г. Ставрополь, проезд. Томский, д. 13" u="1"/>
        <s v="г. Ставрополь, проезд. Томский, д. 15" u="1"/>
        <s v="г. Пятигорск, ул. Кучуры, д. 18" u="1"/>
        <s v="г. Ставрополь, ул. Ленина, д. 91/б" u="1"/>
        <s v="г. Георгиевск, ул. Калинина, д. 132, корп. 1" u="1"/>
        <s v="г. Георгиевск, ул. Мельничная, д. 4, корп. 3" u="1"/>
        <s v="г. Георгиевск, ул. Калинина, д. 142, корп. 1" u="1"/>
        <s v="г. Кисловодск, ул. Лермонтова, д. 8, лит. А" u="1"/>
        <s v="г. Нефтекумск, мкр. 1-й, д. 5" u="1"/>
        <s v="г. Ставрополь, ул. Дзержинского, д. 159" u="1"/>
        <s v="п. Терский, д. 7" u="1"/>
        <s v="г. Пятигорск, пр-кт. 40 лет Октября, д. 59" u="1"/>
        <s v="г. Михайловск, ул. Пушкина, д. 55/3" u="1"/>
        <s v="г. Минеральные Воды, пр-кт. Карла Маркса, д. 74" u="1"/>
        <s v="г. Кисловодск, ул. Красноармейская, д. 6, лит. В" u="1"/>
        <s v="г. Буденновск, ул. Полющенко, д. 131" u="1"/>
        <s v="ст-ца. Курская, ул. Балтийская, д. 40" u="1"/>
        <s v="г. Михайловск, ул. Рабочая, д. 4" u="1"/>
        <s v="п. Солнечнодольск, ул. Набережная, д. 8" u="1"/>
        <s v="г. Пятигорск, ул. Теплосерная, д. 9" u="1"/>
        <s v="г. Ставрополь, ул. Мира, д. 218" u="1"/>
        <s v="г. Ставрополь, ул. Дзержинского, д. 179" u="1"/>
        <s v="с. Кочубеевское, ул. Спортивная, д. 6" u="1"/>
        <s v="с. Александровское, ул. Р.Люксембург, д. 95" u="1"/>
        <s v="г. Ставрополь, ул. Ленина, д. 282" u="1"/>
        <s v="г. Ставрополь, ул. Тельмана, д. 236" u="1"/>
        <s v="п. Пятигорский, ул. Первомайская, д. 13" u="1"/>
        <s v="г. Ставрополь, ул. Серова, д. 6, корп. 1" u="1"/>
        <s v="г. Ставрополь, ул. Бруснева, д. 2а" u="1"/>
        <s v="г. Буденновск, ул. Дзержинского, д. 10" u="1"/>
        <s v="с. Донское, ул. Мира, д. 35а" u="1"/>
        <s v="г. Кисловодск, ул. Чкалова, д. 6" u="1"/>
        <s v="г. Кисловодск, ул. Московская, д. 5" u="1"/>
        <s v="с. Новая Деревня, ул. Юбилейная, д. 26" u="1"/>
        <s v="г. Кисловодск, ул. Островского, д. 23" u="1"/>
        <s v="г. Кисловодск, ул. Кольцова, д. 16, лит. А" u="1"/>
        <s v="г. Пятигорск, ул. Матвеева, д. 119, корп. 6" u="1"/>
        <s v="г. Зеленокумск, ул. З.Космодемьянской, д. 28" u="1"/>
        <s v="г. Ставрополь, ул. Социалистическая, д. 20, корп. 2" u="1"/>
        <s v="г. Минеральные Воды, пр-кт. Карла Маркса, д. 84" u="1"/>
        <s v="г. Невинномысск, ул. Белово, д. 1/2" u="1"/>
        <s v="г. Ставрополь, ул. Доваторцев, д. 15" u="1"/>
        <s v="г. Зеленокумск, ул. Советская, д. 35" u="1"/>
        <s v="г. Ставрополь, ул. Комсомольская, д. 48" u="1"/>
        <s v="г. Ставрополь, ул. Добролюбова, д. 4" u="1"/>
        <s v="г. Благодарный, ул. Чапаева, д. 315" u="1"/>
        <s v="г. Ставрополь, проезд. Врачебный, д. 49" u="1"/>
        <s v="г. Лермонтов, ул. Гагарина, д. 15" u="1"/>
        <s v="г. Ставрополь, пр-кт. Октябрьской Революции, д. 5" u="1"/>
        <s v="г. Кисловодск, ул. Московская, д. 3Б" u="1"/>
        <s v="г. Минеральные Воды, пр-кт. 22 Партсъезда, д. 66" u="1"/>
        <s v="г. Ставрополь, пер. Расковой, д. 1" u="1"/>
        <s v="г. Железноводск, ул. Мироненко, д. 2" u="1"/>
        <s v="г. Кисловодск, ул. Кольцова, д. 16, лит. Б" u="1"/>
        <s v="г. Ессентуки, ул. Белоугольная, д. 14в" u="1"/>
        <s v="г. Ставрополь, ул. Социалистическая, д. 21, корп. 2" u="1"/>
        <s v="г. Ставрополь, ул. М.Морозова, д. 14" u="1"/>
        <s v="г. Кисловодск, пр-кт. Мира, д. 6, лит. Б" u="1"/>
        <s v="г. Пятигорск, ул. Ессентукская, д. 66, лит. а" u="1"/>
        <s v="г. Нефтекумск, ул. Строителей, д. 2" u="1"/>
        <s v="г. Пятигорск, ул. Университетская, д. 26" u="1"/>
        <s v="г. Зеленокумск, ул. Крайнева, д. 62" u="1"/>
        <s v="г. Лермонтов, проезд. Солнечный, д. 10" u="1"/>
        <s v="г. Кисловодск, ул. Ермолова, д. 16" u="1"/>
        <s v="г. Георгиевск, ул. Бойко, д. 108" u="1"/>
        <s v="г. Кисловодск, ул. Чкалова, д. 69" u="1"/>
        <s v="г. Пятигорск, ул. 1-я Бульварная, д. 27" u="1"/>
        <s v="г. Ставрополь, ул. Ленина, д. 448" u="1"/>
        <s v="г. Пятигорск, ул. Кавказская, д. 1" u="1"/>
        <s v="г. Пятигорск, ул. Украинская, д. 64, корп. 2" u="1"/>
        <s v="г. Ставрополь, ул. Мира, д. 145" u="1"/>
        <s v="г. Пятигорск, пр-кт. Кирова, д. 40, лит. Б" u="1"/>
        <s v="г. Ставрополь, ул. Социалистическая, д. 32, корп. 2" u="1"/>
        <s v="г. Лермонтов, ул. Решетника, д. 4а" u="1"/>
        <s v="г. Кисловодск, ул. Ермолова, д. 18" u="1"/>
        <s v="г. Ставрополь, проезд. Чукотский, д. 12" u="1"/>
        <s v="г. Лермонтов, ул. Гагарина, д. 6" u="1"/>
        <s v="г. Ставрополь, ул. Мира, д. 165" u="1"/>
        <s v="г. Ставрополь, ул. Биологическая, д. 2" u="1"/>
        <s v="г. Ставрополь, ул. Комсомольская, д. 88" u="1"/>
        <s v="г. Ставрополь, ул. Ленина, д. 102" u="1"/>
        <s v="г. Ставрополь, ул. Артема, д. 7а" u="1"/>
        <s v="г. Ессентуки, ул. Грибоедова, д. 30" u="1"/>
        <s v="г. Ставрополь, ул. Мира, д. 239" u="1"/>
        <s v="г. Ставрополь, ул. Дзержинского, д. 205, лит. А" u="1"/>
        <s v="г. Ессентуки, ул. Луначарского, д. 24" u="1"/>
        <s v="г. Кисловодск, пр-кт. Победы, д. 128а" u="1"/>
        <s v="г. Пятигорск, ул. Московская, д. 14, корп. 9" u="1"/>
        <s v="х. Васильевский, ул. Комсомольская, д. 5" u="1"/>
        <s v="г. Ставрополь, ул. Осетинская, д. 8" u="1"/>
        <s v="г. Невинномысск, ул. Приборостроительная, д. 4" u="1"/>
        <s v="г. Ставрополь, ул. Мира, д. 299" u="1"/>
        <s v="с. Гражданское, ул. Школьная, д. 16" u="1"/>
        <s v="г. Кисловодск, ул. Березовская, д. 24" u="1"/>
        <s v="г. Нефтекумск, ул. Мира, д. 3" u="1"/>
        <s v="г. Ставрополь, ул. Мира, д. 426, корп. 3" u="1"/>
        <s v="г. Минеральные Воды, ул. Советская, д. 104" u="1"/>
        <s v="г. Ставрополь, ул. Пржевальского, д. 10" u="1"/>
        <s v="с. Кочубеевское, ул. Титова, д. 4" u="1"/>
        <s v="г. Ставрополь, ул. Голенева, д. 69" u="1"/>
        <s v="г. Благодарный, ул. Однокозова, д. 160а" u="1"/>
        <s v="г. Пятигорск, ул. Университетская, д. 11" u="1"/>
        <s v="г. Ставрополь, ул. Ломоносова, д. 63" u="1"/>
        <s v="г. Ставрополь, ул. Доваторцев, д. 27" u="1"/>
        <s v="п. Солнечнодольск, ул. Набережная, д. 6а" u="1"/>
        <s v="г. Кисловодск, пер. Саперный, д. 10" u="1"/>
        <s v="г. Ставрополь, ул. Васильева, д. 19" u="1"/>
        <s v="г. Ставрополь, ул. Пушкина, д. 5" u="1"/>
        <s v="г. Светлоград, ул. Кирова, д. 11" u="1"/>
        <s v="г. Ставрополь, ул. Васильева, д. 29" u="1"/>
        <s v="г. Ставрополь, ул. Добролюбова, д. 20" u="1"/>
        <s v="г. Нефтекумск, мкр. 3-й, д. 4" u="1"/>
        <s v="с. Донское, ул. Красная, д. 32" u="1"/>
        <s v="г. Ставрополь, ул. Ясеновская, д. 5" u="1"/>
        <s v="г. Георгиевск, ул. Калинина, д. 133, корп. 1" u="1"/>
        <s v="г. Железноводск, ул. Оранжерейная, д. 5" u="1"/>
        <s v="г. Ставрополь, ул. Ленина, д. 328/5" u="1"/>
        <s v="г. Ставрополь, проезд. Передовой, д. 10" u="1"/>
        <s v="п. Терский, д. 8" u="1"/>
        <s v="г. Кисловодск, ул. Гагарина, д. 2" u="1"/>
        <s v="г. Кисловодск, пр-кт. Победы, д. 132" u="1"/>
        <s v="г. Железноводск, ул. Вокзальная, д. 9, лит. А" u="1"/>
        <s v="г. Лермонтов, ул. Гагарина, д. 2" u="1"/>
        <s v="г. Ессентуки, ул. Пушкина, д. 100" u="1"/>
        <s v="г. Железноводск, ул. Ленина, д. 123" u="1"/>
        <s v="г. Ставрополь, ул. Биологическая, д. 16" u="1"/>
        <s v="г. Минеральные Воды, ул. Локомотивная, д. 30" u="1"/>
        <s v="г. Лермонтов, ул. Пятигорская, д. 22а" u="1"/>
        <s v="г. Ставрополь, ул. Калинина, д. 52" u="1"/>
        <s v="г. Ставрополь, пр-кт. К.Маркса, д. 8" u="1"/>
        <s v="с. Солдато-Александровское, ул. Шоссейная, д. 1" u="1"/>
        <s v="г. Ставрополь, пер. Зоотехнический, д. 9" u="1"/>
        <s v="г. Пятигорск, ул. Ессентукская, д. 64" u="1"/>
        <s v="г. Пятигорск, ул. Людкевича, д. 1" u="1"/>
        <s v="с. Левокумка, ул. Мостовая, д. 55" u="1"/>
        <s v="г. Благодарный, ул. Бедненко, д. 23" u="1"/>
        <s v="г. Пятигорск, ул. Соборная, д. 7" u="1"/>
        <s v="г. Георгиевск, ул. Калинина, д. 146, корп. 4" u="1"/>
        <s v="г. Железноводск, п. Иноземцево, ул. Колхозная, д. 84" u="1"/>
        <s v="г. Ставрополь, ул. Мира, д. 280/2" u="1"/>
        <s v="г. Пятигорск, ул. Красноармейская, д. 5" u="1"/>
        <s v="ст-ца. Боргустанская, ул. Буденного, д. 5" u="1"/>
        <s v="г. Ставрополь, пр-кт. К.Маркса, д. 88" u="1"/>
        <s v="г. Ставрополь, ул. Мира, д. 426, корп. 2" u="1"/>
        <s v="г. Георгиевск, пер. Минераловодский, д. 7" u="1"/>
        <s v="г. Кисловодск, ул. Ге Ксении, д. 2" u="1"/>
        <s v="г. Кисловодск, ул. Донская, д. 7А" u="1"/>
        <s v="г. Кисловодск, ул. Ермолова, д. 30А" u="1"/>
        <s v="г. Кисловодск, ул. Шаумяна, д. 1А" u="1"/>
        <s v="г. Ставрополь, ул. Мира, д. 456, корп. 2" u="1"/>
        <s v="г. Кисловодск, ул. Шаумяна, д. 26, лит. А" u="1"/>
        <s v="г. Кисловодск, ул. Шаумяна, д. 26, лит. Б" u="1"/>
        <s v="г. Кисловодск, ул. Чкалова, д. 46" u="1"/>
        <s v="г. Кисловодск, ул. Шаумяна, д. 26, лит. В" u="1"/>
        <s v="г. Ставрополь, ул. Социалистическая, д. 18, корп. 2" u="1"/>
        <s v="г. Ставрополь, ул. Социалистическая, д. 28, корп. 2" u="1"/>
        <s v="г. Пятигорск, ул. 295 Стрелковой Дивизии, д. 12" u="1"/>
        <s v="г. Изобильный, пер. Степной, д. 15" u="1"/>
        <s v="г. Ставрополь, ул. Доваторцев, д. 25" u="1"/>
        <s v="г. Кисловодск, ул. Ге Ксении, д. 5" u="1"/>
        <s v="г. Лермонтов, ул. Патриса Лумумбы, д. 20" u="1"/>
        <s v="г. Ставрополь, ул. Р.Люксембург, д. 31" u="1"/>
        <s v="г. Пятигорск, ул. 1-я Бульварная, д. 45а" u="1"/>
        <s v="г. Ставрополь, ул. Лермонтова, д. 239/2" u="1"/>
        <s v="г. Ставрополь, ул. М.Морозова, д. 10" u="1"/>
        <s v="г. Кисловодск, ул. Парковый пешеход, д. 3, лит. А" u="1"/>
        <s v="г. Ессентуки, ул. Вокзальная, д. 4" u="1"/>
        <s v="г. Ставрополь, ул. Ленина, д. 328, корп. 15" u="1"/>
        <s v="г. Зеленокумск, ул. Мира, д. 20" u="1"/>
        <s v="г. Ессентуки, ул. Фридриха Энгельса, д. 40" u="1"/>
        <s v="г. Кисловодск, ул. Ге Ксении, д. 9" u="1"/>
        <s v="х. Стародворцовский, ул. Ленина, д. 42" u="1"/>
        <s v="г. Кисловодск, ул. Ермолова, д. 6" u="1"/>
        <s v="г. Ессентуки, ул. Свободы, д. 31" u="1"/>
        <s v="г. Ставрополь, ул. Артема, д. 39" u="1"/>
        <s v="г. Ессентуки, ул. Вокзальная, д. 6" u="1"/>
        <s v="г. Пятигорск, ул. Украинская, д. 64, корп. 1" u="1"/>
        <s v="п. Солнечнодольск, б-р. Солнечный, д. 10" u="1"/>
        <s v="г. Ставрополь, ул. Р.Люксембург, д. 63" u="1"/>
        <s v="г. Ставрополь, ул. Мира, д. 117" u="1"/>
        <s v="г. Буденновск, мкр. №8, д. 8" u="1"/>
        <s v="г. Кисловодск, пр-кт. Победы, д. 130" u="1"/>
        <s v="г. Ставрополь, ул. М.Морозова, д. 100" u="1"/>
        <s v="г. Новопавловск, ул. Лесная, д. 3" u="1"/>
        <s v="х. Стародворцовский, ул. Ленина, д. 43" u="1"/>
        <s v="г. Ставрополь, ул. 50 лет ВЛКСМ, д. 51, корп. 3" u="1"/>
        <s v="г. Ставрополь, ул. Ленина, д. 116" u="1"/>
        <s v="г. Пятигорск, ул. Университетская, д. 38" u="1"/>
        <s v="г. Ессентуки, ул. Вокзальная, д. 8" u="1"/>
        <s v="г. Ставрополь, ул. Ленина, д. 328, корп. 25" u="1"/>
        <s v="г. Михайловск, ул. Пушкина, д. 35" u="1"/>
        <s v="г. Пятигорск, пр-кт. Кирова, д. 47а" u="1"/>
        <s v="г. Пятигорск, ул. Теплосерная, д. 83/16" u="1"/>
        <s v="г. Невинномысск, пер. Клубный, д. 5" u="1"/>
        <s v="г. Лермонтов, ул. Пятигорская, д. 20а" u="1"/>
        <s v="с. Привольное, ул. Широкая, д. 6" u="1"/>
        <s v="х. Стародворцовский, ул. Ленина, д. 44" u="1"/>
        <s v="г. Ставрополь, пр-кт. К.Маркса, д. 6" u="1"/>
        <s v="г. Ставрополь, ул. Ленина, д. 442" u="1"/>
        <s v="г. Пятигорск, ул. Крайнего, д. 45" u="1"/>
        <s v="г. Ставрополь, ул. 50 лет ВЛКСМ, д. 23, корп. 3" u="1"/>
        <s v="г. Пятигорск, ул. Украинская, д. 60" u="1"/>
        <s v="п. Большевик, ул. Ленина, д. 14" u="1"/>
        <s v="г. Ставрополь, ул. Краснофлотская, д. 42/117" u="1"/>
        <s v="с. Верхнерусское, ул. Подгорная, д. 95" u="1"/>
        <s v="г. Ессентуки, ул. Фридриха Энгельса, д. 32" u="1"/>
        <s v="г. Ставрополь, пр-кт. К.Маркса, д. 66" u="1"/>
        <s v="г. Ставрополь, пр-кт. К.Маркса, д. 67" u="1"/>
        <s v="г. Ставрополь, ул. Серова, д. 9, корп. 1" u="1"/>
        <s v="г. Ставрополь, ул. Советская, д. 16, корп. 1" u="1"/>
        <s v="г. Ставрополь, ул. Мира, д. 426, корп. 1" u="1"/>
        <s v="г. Ставрополь, ул. 50 лет ВЛКСМ, д. 24, корп. 3" u="1"/>
        <s v="г. Ессентуки, ул. Комарова, д. 4а" u="1"/>
        <s v="г. Кисловодск, ул. Куйбышева, д. 77" u="1"/>
        <s v="с. Бурукшун, ул. Советская, д. 7" u="1"/>
        <s v="г. Железноводск, ул. Ленина, д. 19А" u="1"/>
        <s v="г. Ставрополь, ул. Казачья, д. 22" u="1"/>
        <s v="г. Ставрополь, ул. Шевченко, д. 91" u="1"/>
        <s v="с. Красное, ул. Юбилейная, д. 4" u="1"/>
        <s v="г. Ставрополь, ул. Маяковского, д. 1а" u="1"/>
        <s v="п. Солнечнодольск, б-р. Солнечный, д. 18а" u="1"/>
        <s v="г. Буденновск, мкр. №8, д. 12" u="1"/>
        <s v="г. Минеральные Воды, ул. Московская, д. 6" u="1"/>
        <s v="г. Ставрополь, проезд. Ленинградский, д. 15" u="1"/>
        <s v="г. Ставрополь, ул. Шевченко, д. 93" u="1"/>
        <s v="г. Ставрополь, ул. 50 лет ВЛКСМ, д. 16, корп. 3" u="1"/>
        <s v="г. Ставрополь, ул. Л.Толстого, д. 22" u="1"/>
        <s v="г. Ессентуки, ул. Первомайская, д. 175" u="1"/>
        <s v="п. Загорский, д. 14" u="1"/>
        <s v="г. Георгиевск, ул. Тургенева, д. 4" u="1"/>
        <s v="г. Буденновск, мкр. 1-й, д. 36" u="1"/>
        <s v="г. Нефтекумск, мкр. 1-й, д. 4" u="1"/>
        <s v="г. Буденновск, мкр. 1-й, д. 37" u="1"/>
        <s v="г. Кисловодск, ул. Катыхина, д. 6" u="1"/>
        <s v="г. Буденновск, мкр. 1-й, д. 38" u="1"/>
        <s v="г. Ставрополь, ул. Серова, д. 9а" u="1"/>
        <s v="п. Загорский, д. 15" u="1"/>
        <s v="г. Ставрополь, пр-кт. Юности, д. 36а" u="1"/>
        <s v="г. Ессентуки, ул. Фридриха Энгельса, д. 34" u="1"/>
        <s v="г. Ставрополь, ул. Доваторцев, д. 84, корп. 4" u="1"/>
        <s v="г. Георгиевск, ул. Тургенева, д. 6" u="1"/>
        <s v="г. Ставрополь, ул. Л.Толстого, д. 16А" u="1"/>
        <s v="г. Ставрополь, проезд. Ленинградский, д. 25" u="1"/>
        <s v="г. Ставрополь, ул. Объездная, д. 1/А" u="1"/>
        <s v="г. Невинномысск, б-р. Мира, д. 18" u="1"/>
        <s v="п. Нижнезольский, ул. Школьная, д. 9" u="1"/>
        <s v="г. Кисловодск, ул. Коминтерна, д. 7, лит. Д" u="1"/>
        <s v="г. Георгиевск, ул. Калинина, д. 144, корп. 1" u="1"/>
        <s v="г. Железноводск, ул. Ленина, д. 104" u="1"/>
        <s v="г. Невинномысск, ул. Чайковского, д. 10б" u="1"/>
        <s v="г. Кисловодск, ул. Лермонтова, д. 6, лит. Б" u="1"/>
        <s v="п. Терский, д. 9" u="1"/>
        <s v="г. Ставрополь, ул. М.Морозова, д. 16А" u="1"/>
        <s v="г. Кисловодск, ул. Резервуарная, д. 15В" u="1"/>
        <s v="г. Зеленокумск, пл. Ленина, д. 32" u="1"/>
        <s v="г. Минеральные Воды, ул. Горская, д. 71" u="1"/>
        <s v="г. Пятигорск, ул. Козлова, д. 8" u="1"/>
        <s v="г. Железноводск, ул. Ленина, д. 124" u="1"/>
        <s v="г. Михайловск, ул. Пушкина, д. 55/5" u="1"/>
        <s v="г. Изобильный, ул. Красная, д. 6" u="1"/>
        <s v="х. Средний, ул. Крайняя, д. 11" u="1"/>
        <s v="г. Ипатово, ул. Ленинградская, д. 7" u="1"/>
        <s v="г. Невинномысск, ул. Гагарина, д. 7а" u="1"/>
        <s v="с. Курсавка, ул. Гагарина, д. 10" u="1"/>
        <s v="г. Ставрополь, проезд. Ботанический, д. 1" u="1"/>
        <s v="г. Георгиевск, ул. Калинина, д. 130" u="1"/>
        <s v="г. Ставрополь, проезд. Ботанический, д. 2" u="1"/>
        <s v="г. Ставрополь, проезд. Ботанический, д. 3" u="1"/>
        <s v="г. Ставрополь, проезд. Ботанический, д. 4" u="1"/>
        <s v="п. Новокумский, тер. Микрорайон, д. 10" u="1"/>
        <s v="г. Ставрополь, пр-кт. К.Маркса, д. 40" u="1"/>
        <s v="г. Ставрополь, проезд. Ботанический, д. 8" u="1"/>
        <s v="г. Ставрополь, ул. Тельмана, д. 238" u="1"/>
        <s v="г. Ставрополь, пр-кт. К.Маркса, д. 43" u="1"/>
        <s v="г. Ставрополь, проезд. Ботанический, д. 9" u="1"/>
        <s v="г. Георгиевск, ул. Калинина, д. 140" u="1"/>
        <s v="г. Кисловодск, ул. Шаумяна, д. 23" u="1"/>
        <s v="г. Ессентуки, ул. Попова, д. 60" u="1"/>
        <s v="г. Зеленокумск, ул. Октябрьская, д. 19" u="1"/>
        <s v="г. Ессентуки, ул. Фридриха Энгельса, д. 36" u="1"/>
        <s v="п. Новокумский, тер. Микрорайон, д. 11" u="1"/>
        <s v="г. Кисловодск, ул. Кутузова, д. 4" u="1"/>
        <s v="г. Кисловодск, пр-кт. Мира, д. 5" u="1"/>
        <s v="п. Новокумский, тер. Микрорайон, д. 12" u="1"/>
        <s v="г. Невинномысск, ул. Гагарина, д. 17" u="1"/>
        <s v="г. Ставрополь, ул. Мира, д. 458, корп. 2" u="1"/>
        <s v="г. Кисловодск, ул. Резервуарная, д. 10" u="1"/>
        <s v="с. Александровское, ул. Р.Люксембург, д. 3" u="1"/>
        <s v="г. Пятигорск, ул. Мира, д. 76" u="1"/>
        <s v="г. Ставрополь, ул. Л.Толстого, д. 20" u="1"/>
        <s v="п. Новокумский, тер. Микрорайон, д. 13" u="1"/>
        <s v="г. Ставрополь, ул. Мира, д. 343а" u="1"/>
        <s v="г. Лермонтов, ул. Решетника, д. 10" u="1"/>
        <s v="г. Ставрополь, ул. Победы, д. 20" u="1"/>
        <s v="г. Ессентуки, ул. Нагорная, д. 8" u="1"/>
        <s v="г. Кисловодск, ул. Кабардинская, д. 30А" u="1"/>
        <s v="п. Новокумский, тер. Микрорайон, д. 14" u="1"/>
        <s v="г. Железноводск, ул. Октябрьская, д. 55Б" u="1"/>
        <s v="п. Кирова, ул. Мира, д. 5" u="1"/>
        <s v="г. Лермонтов, ул. Решетника, д. 12" u="1"/>
        <s v="г. Ставрополь, ул. Л.Толстого, д. 48" u="1"/>
        <s v="г. Пятигорск, ул. 1-я Бульварная, д. 18" u="1"/>
        <s v="п. Новокумский, тер. Микрорайон, д. 15" u="1"/>
        <s v="г. Пятигорск, ул. Панагюриште, д. 8А" u="1"/>
        <s v="г. Ессентуки, ул. Балахонова, д. 27" u="1"/>
        <s v="г. Пятигорск, пр-кт. Горького, д. 5а" u="1"/>
        <s v="г. Невинномысск, ул. Чайковского, д. 10а" u="1"/>
        <s v="г. Невинномысск, б-р. Мира, д. 8" u="1"/>
        <s v="п. Ясная Поляна, ул. Спортивная, д. 20" u="1"/>
        <s v="г. Пятигорск, ул. Университетская, д. 36" u="1"/>
        <s v="г. Железноводск, ул. Ленина, д. 1А" u="1"/>
        <s v="г. Ставрополь, ул. Ленина, д. 318/1" u="1"/>
        <s v="г. Минеральные Воды, ул. Тихая, д. 16" u="1"/>
        <s v="г. Ставрополь, ул. Репина, д. 75" u="1"/>
        <s v="г. Невинномысск, ул. Фрунзе, д. 1" u="1"/>
        <s v="г. Железноводск, ул. Ленина, д. 1Б" u="1"/>
        <s v="с. Александровское, ул. Калинина, д. 25" u="1"/>
        <s v="г. Пятигорск, ул. Московская, д. 14, корп. 7" u="1"/>
        <s v="г. Ставрополь, ул. Мира, д. 149" u="1"/>
        <s v="г. Железноводск, ул. Ленина, д. 1В" u="1"/>
        <s v="г. Ессентуки, ул. Фридриха Энгельса, д. 19" u="1"/>
        <s v="г. Кисловодск, ул. Гагарина, д. 21" u="1"/>
        <s v="п. Солнечнодольск, ул. Молодежная, д. 11" u="1"/>
        <s v="г. Нефтекумск, ул. Мира, д. 2" u="1"/>
        <s v="г. Ставрополь, ул. Ленина, д. 110" u="1"/>
        <s v="г. Пятигорск, ул. Украинская, д. 61" u="1"/>
        <s v="г. Георгиевск, ул. Тронина, д. 10" u="1"/>
        <s v="г. Ставрополь, ул. Пирогова, д. 26, корп. 1" u="1"/>
        <s v="п. Ясная Поляна, ул. Спортивная, д. 13" u="1"/>
        <s v="с. Александровское, ул. Войтика, д. 23" u="1"/>
        <s v="п. Ясная Поляна, ул. Спортивная, д. 33" u="1"/>
        <s v="г. Пятигорск, ул. Бутырина, д. 1" u="1"/>
        <s v="г. Пятигорск, пр-кт. Калинина, д. 25а" u="1"/>
        <s v="г. Зеленокумск, ул. Горького, д. 149" u="1"/>
        <s v="г. Ессентуки, ул. 60 лет Октября, д. 2" u="1"/>
        <s v="г. Светлоград, ул. Высотная, д. 1" u="1"/>
        <s v="п. Ясная Поляна, ул. Спортивная, д. 14" u="1"/>
        <s v="г. Невинномысск, ул. Гагарина, д. 15" u="1"/>
        <s v="г. Ставрополь, ул. Мира, д. 458, корп. 1" u="1"/>
        <s v="г. Кисловодск, ул. Парковый пешеход, д. 5" u="1"/>
        <s v="с. Левокумское, ул. Комсомольская, д. 29" u="1"/>
        <s v="г. Ставрополь, ул. Комсомольская, д. 118" u="1"/>
        <s v="п. Ясная Поляна, ул. Спортивная, д. 15" u="1"/>
        <s v="г. Невинномысск, ул. Гагарина, д. 29" u="1"/>
        <s v="г. Ессентуки, ул. 60 лет Октября, д. 4" u="1"/>
        <s v="г. Ставрополь, ул. 45 Параллель, д. 4, корп. 1" u="1"/>
        <s v="г. Нефтекумск, мкр. 3-й, д. 3" u="1"/>
        <s v="г. Ставрополь, ул. Пржевальского, д. 21" u="1"/>
        <s v="г. Ставрополь, пр-кт. Октябрьской Революции, д. 20" u="1"/>
        <s v="п. Ясная Поляна, ул. Спортивная, д. 16" u="1"/>
        <s v="г. Пятигорск, ул. Комарова, д. 6" u="1"/>
        <s v="п. Большевик, ул. Советская, д. 15" u="1"/>
        <s v="г. Светлоград, ул. Комсомольская, д. 32" u="1"/>
        <s v="г. Кисловодск, пер. Пикетный, д. 4А" u="1"/>
        <s v="г. Железноводск, ул. Октябрьская, д. 55А" u="1"/>
        <s v="п. Виноградный, ул. Юбилейная, д. 25" u="1"/>
        <s v="г. Пятигорск, ул. Теплосерная, д. 36" u="1"/>
        <s v="г. Минеральные Воды, пр-кт. 22 Партсъезда, д. 96" u="1"/>
        <s v="г. Ставрополь, ул. Бруснева, д. 8, корп. 1" u="1"/>
        <s v="г. Ставрополь, ул. Ленина, д. 328, корп. 10" u="1"/>
        <s v="с. Александровское, ул. Войтика, д. 17" u="1"/>
        <s v="п. Ясная Поляна, ул. Спортивная, д. 17" u="1"/>
        <s v="с. Александровское, ул. Войтика, д. 27" u="1"/>
        <s v="с. Александровское, ул. Войтика, д. 37" u="1"/>
        <s v="г. Буденновск, мкр. 1-й, д. 2" u="1"/>
        <s v="г. Зеленокумск, ул. Первомайская, д. 117" u="1"/>
        <s v="г. Ставрополь, ул. Гагарина, д. 9" u="1"/>
        <s v="г. Невинномысск, б-р. Мира, д. 4" u="1"/>
        <s v="г. Ставрополь, ул. Осетинская, д. 14" u="1"/>
        <s v="г. Минеральные Воды, ул. Анджиевского, д. 20" u="1"/>
        <s v="п. Ясная Поляна, ул. Спортивная, д. 18" u="1"/>
        <s v="г. Кисловодск, пр-кт. Мира, д. 19" u="1"/>
        <s v="г. Пятигорск, ул. Аллея Строителей, д. 6, корп. 1" u="1"/>
        <s v="г. Лермонтов, ул. Патриса Лумумбы, д. 45" u="1"/>
        <s v="г. Ставрополь, проезд. Передовой, д. 11" u="1"/>
        <s v="г. Пятигорск, ул. Аллея Строителей, д. 6, корп. 3" u="1"/>
        <s v="г. Ставрополь, ул. Ленина, д. 416" u="1"/>
        <s v="п. Ясная Поляна, ул. Спортивная, д. 19" u="1"/>
        <s v="п. Ясная Поляна, ул. Спортивная, д. 29" u="1"/>
        <s v="г. Невинномысск, б-р. Мира, д. 12" u="1"/>
        <s v="г. Ставрополь, ул. Репина, д. 198" u="1"/>
        <s v="ст-ца. Незлобная, ул. Степная, д. 227" u="1"/>
        <s v="г. Лермонтов, ул. Спортивная, д. 3а" u="1"/>
        <s v="г. Минеральные Воды, ул. Пушкина, д. 33" u="1"/>
        <s v="г. Пятигорск, ул. Ермолова, д. 10" u="1"/>
        <s v="г. Невинномысск, ул. Шевченко, д. 18" u="1"/>
        <s v="г. Пятигорск, пр-кт. Кирова, д. 72" u="1"/>
        <s v="г. Георгиевск, ул. Калинина, д. 131" u="1"/>
        <s v="г. Ставрополь, ул. Шаумяна, д. 16" u="1"/>
        <s v="г. Ставрополь, ул. Семашко, д. 16" u="1"/>
        <s v="г. Минеральные Воды, ул. Садовая, д. 1" u="1"/>
        <s v="г. Ставрополь, пр-кт. Юности, д. 44, корп. 2" u="1"/>
        <s v="г. Минеральные Воды, ул. Пушкина, д. 53" u="1"/>
        <s v="г. Пятигорск, ул. Октябрьская, д. 14" u="1"/>
        <s v="г. Изобильный, ул. Маяковского, д. 1" u="1"/>
        <s v="г. Георгиевск, ул. Филатова, д. 5, корп. 1" u="1"/>
        <s v="с. Кочубеевское, ул. Привокзальная, д. 15" u="1"/>
        <s v="г. Благодарный, ул. Первомайская, д. 2" u="1"/>
        <s v="г. Ставрополь, проезд. Ленинградский, д. 10" u="1"/>
        <s v="г. Ставрополь, ул. Ленина, д. 387" u="1"/>
        <s v="г. Пятигорск, пр-кт. Кирова, д. 79" u="1"/>
        <s v="г. Ставрополь, ул. Московская, д. 49" u="1"/>
        <s v="г. Железноводск, ул. Ленина, д. 46" u="1"/>
        <s v="г. Пятигорск, ул. Московская, д. 2" u="1"/>
        <s v="г. Ставрополь, пр-кт. Октябрьской Революции, д. 41" u="1"/>
        <s v="г. Ставрополь, ул. Дзержинского, д. 230" u="1"/>
        <s v="г. Пятигорск, ул. Московская, д. 3" u="1"/>
        <s v="г. Новоалександровск, ул. Толстого, д. 21" u="1"/>
        <s v="г. Ставрополь, ул. М.Морозова, д. 30" u="1"/>
        <s v="г. Новоалександровск, ул. Толстого, д. 23" u="1"/>
        <s v="г. Новоалександровск, ул. Толстого, д. 25" u="1"/>
        <s v="г. Ставрополь, ул. Осетинская, д. 12" u="1"/>
        <s v="г. Пятигорск, ул. Университетская, д. 34" u="1"/>
        <s v="г. Кисловодск, ул. Подгорная, д. 58" u="1"/>
        <s v="г. Пятигорск, ул. Московская, д. 4" u="1"/>
        <s v="г. Ставрополь, ул. Л.Толстого, д. 58" u="1"/>
        <s v="г. Ставрополь, проезд. Ленинградский, д. 20" u="1"/>
        <s v="г. Пятигорск, ул. Козлова, д. 26" u="1"/>
        <s v="п. Солнечнодольск, б-р. Солнечный, д. 20" u="1"/>
        <s v="г. Пятигорск, ул. Московская, д. 6" u="1"/>
        <s v="п. Цимлянский, ул. Советская, д. 10" u="1"/>
        <s v="г. Ставрополь, ул. Пирогова, д. 64, корп. 5" u="1"/>
        <s v="г. Изобильный, п. Сахзавода, д. 8" u="1"/>
        <s v="г. Кисловодск, ул. Лермонтова, д. 18, лит. А" u="1"/>
        <s v="г. Ставрополь, ул. Ленина, д. 124" u="1"/>
        <s v="г. Георгиевск, ул. Калинина, д. 55" u="1"/>
        <s v="с. Красный Октябрь, ул. Победы, д. 3" u="1"/>
        <s v="г. Пятигорск, ул. Сельская, д. 38а" u="1"/>
        <s v="г. Ставрополь, ул. Пушкина, д. 27" u="1"/>
        <s v="с. Дивное, ул. Чехова, д. 64" u="1"/>
        <s v="г. Ставрополь, ул. Ленина, д. 450" u="1"/>
        <s v="г. Буденновск, мкр. №7, д. 11" u="1"/>
        <s v="г. Буденновск, мкр. №8, д. 11" u="1"/>
        <s v="п. Солнечнодольск, ул. Молодежная, д. 23" u="1"/>
        <s v="г. Ставрополь, ул. Вокзальная, д. 13" u="1"/>
        <s v="г. Кисловодск, ул. Гагарина, д. 7" u="1"/>
        <s v="г. Буденновск, мкр. 1-й, д. 22" u="1"/>
        <s v="г. Ставрополь, ул. Тухачевского, д. 7, корп. 2" u="1"/>
        <s v="г. Буденновск, мкр. 1-й, д. 23" u="1"/>
        <s v="г. Невинномысск, ул. Маяковского, д. 12" u="1"/>
        <s v="п. Пятигорский, ул. Красноармейская, д. 10" u="1"/>
        <s v="г. Невинномысск, ул. Гагарина, д. 25" u="1"/>
        <s v="с. Дивное, ул. Советская, д. 40" u="1"/>
        <s v="г. Ставрополь, ул. Короленко, д. 1" u="1"/>
        <s v="п. Новоизобильный, ул. Юбилейная, д. 22" u="1"/>
        <s v="г. Нефтекумск, мкр. 1-й, д. 3" u="1"/>
        <s v="г. Невинномысск, ул. Гагарина, д. 110" u="1"/>
        <s v="г. Минеральные Воды, ул. Кнышевского, д. 9" u="1"/>
        <s v="г. Ставрополь, ул. Ленина, д. 347" u="1"/>
        <s v="г. Железноводск, ул. Космонавтов, д. 35" u="1"/>
        <s v="г. Ипатово, ул. Циолковского, д. 3" u="1"/>
        <s v="г. Невинномысск, ул. Гагарина, д. 39" u="1"/>
        <s v="г. Кисловодск, ул. Авиации, д. 35, лит. А" u="1"/>
        <s v="г. Ставрополь, ул. Лесная, д. 151" u="1"/>
        <s v="г. Ставрополь, ул. Московская, д. 47" u="1"/>
        <s v="г. Ставрополь, ул. Короленко, д. 3" u="1"/>
        <s v="г. Георгиевск, ул. Пушкина, д. 76" u="1"/>
        <s v="г. Ессентуки, ул. Королева, д. 14" u="1"/>
        <s v="г. Лермонтов, ул. Гагарина, д. 17а" u="1"/>
        <s v="г. Ставрополь, пр-кт. Октябрьской Революции, д. 32" u="1"/>
        <s v="г. Ставрополь, ул. Короленко, д. 4" u="1"/>
        <s v="г. Ставрополь, ул. Мира, д. 280/7" u="1"/>
        <s v="г. Ставрополь, ул. Мира, д. 367, корп. 20" u="1"/>
        <s v="г. Ставрополь, ул. Мира, д. 367, корп. 21" u="1"/>
        <s v="г. Ставрополь, ул. Мира, д. 367, корп. 22" u="1"/>
        <s v="г. Зеленокумск, ул. Первомайская, д. 115" u="1"/>
        <s v="г. Ставрополь, ул. Мира, д. 367, корп. 23" u="1"/>
        <s v="г. Ставрополь, ул. Мира, д. 367, корп. 24" u="1"/>
        <s v="г. Ставрополь, ул. Доваторцев, д. 90, корп. 5" u="1"/>
        <s v="г. Ипатово, ул. Циолковского, д. 6" u="1"/>
        <s v="г. Ставрополь, ул. Короленко, д. 5" u="1"/>
        <s v="г. Ставрополь, ул. Осетинская, д. 10" u="1"/>
        <s v="г. Пятигорск, ул. Университетская, д. 33" u="1"/>
        <s v="г. Новоалександровск, ул. Толстого, д. 17" u="1"/>
        <s v="г. Благодарный, ул. Первомайская, д. 36" u="1"/>
        <s v="п. Кумская Долина, ул. Кочубея, д. 50" u="1"/>
        <s v="ст-ца. Ессентукская, ул. Московская, д. 39а" u="1"/>
        <s v="п. Кумская Долина, ул. Кочубея, д. 52" u="1"/>
        <s v="г. Ставрополь, ул. Короленко, д. 6" u="1"/>
        <s v="г. Кисловодск, ул. Гагарина, д. 4, лит. А" u="1"/>
        <s v="г. Кисловодск, ул. Кабардинская, д. 9" u="1"/>
        <s v="г. Светлоград, ул. Калинина, д. 2" u="1"/>
        <s v="г. Ипатово, ул. Циолковского, д. 8" u="1"/>
        <s v="г. Ставрополь, ул. Короленко, д. 7" u="1"/>
        <s v="г. Ставрополь, ул. Лермонтова, д. 179" u="1"/>
        <s v="г. Ипатово, ул. Циолковского, д. 9" u="1"/>
        <s v="с. Курсавка, ул. Титова, д. 15" u="1"/>
        <s v="г. Георгиевск, ул. Калинина, д. 146, корп. 1" u="1"/>
        <s v="п. Терек, ул. Школьная, д. 22" u="1"/>
        <s v="г. Ставрополь, ул. М.Морозова, д. 56" u="1"/>
        <s v="г. Железноводск, ул. Ленина, д. 106" u="1"/>
        <s v="г. Пятигорск, ул. Университетская, д. 47" u="1"/>
        <s v="г. Ставрополь, ул. Семашко, д. 14, корп. 1" u="1"/>
        <s v="с. Курсавка, ул. Титова, д. 17" u="1"/>
        <s v="г. Новопавловск, ул. Мира, д. 135" u="1"/>
        <s v="г. Ставрополь, ул. Доваторцев, д. 3" u="1"/>
        <s v="г. Лермонтов, ул. Ленина, д. 3" u="1"/>
        <s v="г. Нефтекумск, мкр. 2-й, д. 30" u="1"/>
        <s v="г. Железноводск, ул. Ленина, д. 126" u="1"/>
        <s v="г. Лермонтов, ул. Ленина, д. 4" u="1"/>
        <s v="г. Лермонтов, ул. Ленина, д. 5" u="1"/>
        <s v="г. Ипатово, ул. Ленинградская, д. 9" u="1"/>
        <s v="г. Зеленокумск, пл. Ленина, д. 40" u="1"/>
        <s v="г. Лермонтов, ул. Ленина, д. 6" u="1"/>
        <s v="с. Красный Октябрь, ул. Победы, д. 1" u="1"/>
        <s v="с. Кочубеевское, ул. Октябрьской Революции, д. 90" u="1"/>
        <s v="г. Лермонтов, ул. Ленина, д. 7" u="1"/>
        <s v="с. Водораздел, кв-л. Центральный, д. 3" u="1"/>
        <s v="п. Нижнезольский, ул. Подгорная, д. 21" u="1"/>
        <s v="г. Георгиевск, ул. Калинина, д. 132" u="1"/>
        <s v="г. Лермонтов, ул. Ленина, д. 8" u="1"/>
        <s v="г. Ставрополь, ул. Ленина, д. 410" u="1"/>
        <s v="с. Кочубеевское, ул. Октябрьской Революции, д. 92" u="1"/>
        <s v="г. Ставрополь, ул. Семашко, д. 14, корп. 2" u="1"/>
        <s v="г. Ставрополь, ул. Мира, д. 367, корп. 1" u="1"/>
        <s v="г. Георгиевск, ул. Калинина, д. 142" u="1"/>
        <s v="г. Невинномысск, ул. Гагарина, д. 23" u="1"/>
        <s v="г. Ставрополь, ул. 50 лет ВЛКСМ, д. 7/1" u="1"/>
        <s v="п. Терский, д. 10" u="1"/>
        <s v="п. Пятигорский, ул. Красноармейская, д. 14" u="1"/>
        <s v="г. Пятигорск, ул. Адмиральского, д. 2, корп. 1" u="1"/>
        <s v="г. Кисловодск, ул. Героев Медиков, д. 1" u="1"/>
        <s v="г. Ставрополь, ул. Бруснева, д. 2, корп. 3" u="1"/>
        <s v="г. Невинномысск, ул. Гагарина, д. 37" u="1"/>
        <s v="г. Ставрополь, пр-кт. Юности, д. 20" u="1"/>
        <s v="г. Пятигорск, пр-кт. Калинина, д. 17, корп. 1" u="1"/>
        <s v="с. Курсавка, ул. Стратийчука, д. 67" u="1"/>
        <s v="г. Георгиевск, ул. Советская, д. 22" u="1"/>
        <s v="г. Зеленокумск, ул. З.Космодемьянской, д. 38" u="1"/>
        <s v="г. Ставрополь, ул. Московская, д. 45" u="1"/>
        <s v="г. Ставрополь, ул. Шпаковская, д. 111" u="1"/>
        <s v="г. Железноводск, п. Иноземцево, ул. Пушкина, д. 6А, лит. А" u="1"/>
        <s v="с. Дивное, ул. Советская, д. 81" u="1"/>
        <s v="г. Зеленокумск, ул. Мира, д. 187" u="1"/>
        <s v="г. Кисловодск, ул. Подгорная, д. 29" u="1"/>
        <s v="г. Ставрополь, ул. М.Морозова, д. 1А" u="1"/>
        <s v="г. Пятигорск, ул. Бутырина, д. 30" u="1"/>
        <s v="г. Ставрополь, ул. Ипатова, д. 13" u="1"/>
        <s v="г. Ставрополь, ул. Мира, д. 367, корп. 17" u="1"/>
        <s v="г. Ессентуки, ул. Пушкина, д. 11" u="1"/>
        <s v="г. Невинномысск, ул. Степная, д. 18" u="1"/>
        <s v="г. Ставрополь, ул. Шпаковская, д. 86, корп. 2" u="1"/>
        <s v="г. Ставрополь, ул. Шпаковская, д. 86, корп. 3" u="1"/>
        <s v="г. Ставрополь, ул. Фроленко, д. 4" u="1"/>
        <s v="г. Ставрополь, ул. Лермонтова, д. 155" u="1"/>
        <s v="г. Ставрополь, ул. Ленина, д. 328, корп. 2" u="1"/>
        <s v="с. Александровское, ул. Советская, д. 99" u="1"/>
        <s v="г. Невинномысск, ул. Баумана, д. 13" u="1"/>
        <s v="г. Буденновск, ул. Водопроводная, д. 5" u="1"/>
        <s v="г. Ставрополь, ул. М.Морозова, д. 54" u="1"/>
        <s v="г. Зеленокумск, ул. Крайнева, д. 66" u="1"/>
        <s v="г. Ставрополь, ул. Ленина, д. 74/15" u="1"/>
        <s v="п. Пятигорский, ул. Красноармейская, д. 16" u="1"/>
        <s v="г. Пятигорск, ул. Московская, д. 72, корп. 3" u="1"/>
        <s v="г. Пятигорск, ул. Адмиральского, д. 8, корп. 2" u="1"/>
        <s v="г. Ставрополь, ул. К.Хетагурова, д. 20/а" u="1"/>
        <s v="г. Пятигорск, ул. 1-я Бульварная, д. 29" u="1"/>
        <s v="г. Пятигорск, ул. Московская, д. 82, корп. 3" u="1"/>
        <s v="г. Ставрополь, ул. Завокзальная, д. 33а, лит. А" u="1"/>
        <s v="г. Георгиевск, ул. Кочубея, д. 26" u="1"/>
        <s v="г. Ставрополь, проезд. Чукотский, д. 14" u="1"/>
        <s v="г. Ставрополь, ул. Ленина, д. 328, корп. 3" u="1"/>
        <s v="с. Левокумка, ул. Горная, д. 3" u="1"/>
        <s v="г. Пятигорск, ул. 1-я Бульварная, д. 39" u="1"/>
        <s v="г. Ессентуки, ул. Урицкого, д. 31" u="1"/>
        <s v="г. Ессентуки, ул. Кисловодская, д. 28а" u="1"/>
        <s v="г. Ставрополь, ул. Ленина, д. 464" u="1"/>
        <s v="г. Ставрополь, ул. Некрасова, д. 84" u="1"/>
        <s v="п. Солнечнодольск, ул. Молодежная, д. 21" u="1"/>
        <s v="г. Ставрополь, проезд. Гвардейский, д. 8" u="1"/>
        <s v="г. Изобильный, п. Сахзавода, д. 2" u="1"/>
        <s v="г. Пятигорск, ул. Украинская, д. 63" u="1"/>
        <s v="г. Невинномысск, ул. Гагарина, д. 21" u="1"/>
        <s v="г. Ставрополь, ул. Железнодорожная, д. 183а" u="1"/>
        <s v="г. Ставрополь, ул. Ленина, д. 328, корп. 4" u="1"/>
        <s v="г. Ставрополь, проезд. Ленинградский, д. 1" u="1"/>
        <s v="г. Кисловодск, ул. Гастелло, д. 28" u="1"/>
        <s v="г. Пятигорск, ул. Адмиральского, д. 2, корп. 3" u="1"/>
        <s v="г. Невинномысск, ул. Гагарина, д. 35" u="1"/>
        <s v="с. Дивное, ул. Советская, д. 42" u="1"/>
        <s v="г. Кисловодск, ул. Романенко, д. 16" u="1"/>
        <s v="г. Ставрополь, ул. Ленина, д. 407" u="1"/>
        <s v="г. Ставрополь, ул. Дзержинского, д. 223, лит. Б" u="1"/>
        <s v="г. Буденновск, мкр. 1-й, д. 1" u="1"/>
        <s v="г. Железноводск, п. Иноземцево, ул. Пушкина, д. 6Б, лит. А" u="1"/>
        <s v="г. Кисловодск, ул. Шаумяна, д. 28" u="1"/>
        <s v="г. Ставрополь, проезд. Ленинградский, д. 2" u="1"/>
        <s v="г. Ставрополь, пр-кт. Октябрьской Революции, д. 34" u="1"/>
        <s v="г. Кисловодск, ул. Западная, д. 34" u="1"/>
        <s v="г. Ставрополь, ул. Шпаковская, д. 84, корп. 2" u="1"/>
        <s v="г. Ставрополь, ул. Шпаковская, д. 84, корп. 3" u="1"/>
        <s v="г. Невинномысск, ул. Северная, д. 7а" u="1"/>
        <s v="г. Пятигорск, ул. Аллея Строителей, д. 2, корп. 2" u="1"/>
        <s v="г. Кисловодск, проезд. Цандера, д. 9" u="1"/>
        <s v="г. Минеральные Воды, ул. Пролетарская, д. 19" u="1"/>
        <s v="г. Минеральные Воды, ул. Железноводская, д. 2" u="1"/>
        <s v="г. Железноводск, ул. К.Маркса, д. 69" u="1"/>
        <s v="г. Минеральные Воды, ул. Железноводская, д. 4" u="1"/>
        <s v="г. Минеральные Воды, ул. Пушкина, д. 68, корп. 1" u="1"/>
        <s v="г. Невинномысск, ул. Чайковского, д. 6а" u="1"/>
        <s v="г. Минеральные Воды, ул. Железноводская, д. 6" u="1"/>
        <s v="г. Ставрополь, ул. Ленина, д. 328, корп. 6" u="1"/>
        <s v="г. Пятигорск, ст-ца. Константиновская, ул. Ленина, д. 2" u="1"/>
        <s v="г. Минеральные Воды, ул. Железноводская, д. 8" u="1"/>
        <s v="г. Ставрополь, ул. Лермонтова, д. 153а" u="1"/>
        <s v="г. Ставрополь, ул. Мира, д. 280/1" u="1"/>
        <s v="г. Невинномысск, пл. 50 лет Октября, д. 10" u="1"/>
        <s v="г. Ставрополь, проезд. Ленинградский, д. 3" u="1"/>
        <s v="г. Невинномысск, ул. Мичурина, д. 37а" u="1"/>
        <s v="ст-ца. Ессентукская, ул. Московская, д. 104" u="1"/>
        <s v="г. Изобильный, пер. Ленина, д. 19" u="1"/>
        <s v="г. Ставрополь, ул. Лермонтова, д. 153б" u="1"/>
        <s v="г. Ставрополь, ул. Мира, д. 324/В" u="1"/>
        <s v="г. Ставрополь, ул. Доваторцев, д. 4" u="1"/>
        <s v="г. Георгиевск, ул. Калинина, д. 148, корп. 2" u="1"/>
        <s v="г. Минеральные Воды, пр-кт. Карла Маркса, д. 52" u="1"/>
        <s v="г. Зеленокумск, ул. Мельничная, д. 38" u="1"/>
        <s v="г. Ставрополь, ул. Ленина, д. 328, корп. 7" u="1"/>
        <s v="ст-ца. Незлобная, кв-л. Нефтекачка, д. 2" u="1"/>
        <s v="г. Ставрополь, ул. Ленина, д. 424" u="1"/>
        <s v="г. Ставрополь, ул. Ленина, д. 304а" u="1"/>
        <s v="г. Пятигорск, ул. Новороссийская, д. 20" u="1"/>
        <s v="г. Ставрополь, пер. Зоотехнический, д. 11" u="1"/>
        <s v="г. Ставрополь, проезд. Ленинградский, д. 4" u="1"/>
        <s v="г. Ставрополь, ул. М.Морозова, д. 16, корп. 1" u="1"/>
        <s v="г. Невинномысск, б-р. Мира, д. 20" u="1"/>
        <s v="г. Невинномысск, ул. Чайковского, д. 9а" u="1"/>
        <s v="г. Кисловодск, ул. К.Цеткин, д. 39а" u="1"/>
        <s v="г. Минеральные Воды, ул. Интернациональная, д. 60" u="1"/>
        <s v="г. Ставрополь, ул. Вокзальная, д. 21" u="1"/>
        <s v="г. Кисловодск, ул. 40 лет Октября, д. 6" u="1"/>
        <s v="г. Георгиевск, ул. Филатова, д. 15" u="1"/>
        <s v="ст-ца. Ессентукская, ул. Пикетная, д. 1" u="1"/>
        <s v="с. Левокумка, ул. Дубикова, д. 5" u="1"/>
        <s v="г. Невинномысск, ул. Гагарина, д. 33" u="1"/>
        <s v="г. Невинномысск, пл. 50 лет Октября, д. 12" u="1"/>
        <s v="г. Ставрополь, проезд. Ленинградский, д. 5" u="1"/>
        <s v="г. Ставрополь, пр-кт. Юности, д. 11" u="1"/>
        <s v="г. Ипатово, ул. Гагарина, д. 70" u="1"/>
        <s v="п. Анджиевский, ул. Береговая, д. 2а" u="1"/>
        <s v="г. Железноводск, ул. Ленина, д. 187" u="1"/>
        <s v="г. Невинномысск, ул. Гагарина, д. 47" u="1"/>
        <s v="г. Пятигорск, пр-кт. Калинина, д. 27, корп. 1" u="1"/>
        <s v="г. Пятигорск, пр-кт. Калинина, д. 27, корп. 2" u="1"/>
        <s v="г. Пятигорск, пр-кт. Калинина, д. 27, корп. 3" u="1"/>
        <s v="г. Минеральные Воды, ул. Пушкина, д. 64" u="1"/>
        <s v="г. Ставрополь, ул. Московская, д. 55" u="1"/>
        <s v="г. Пятигорск, пр-кт. Калинина, д. 27, корп. 4" u="1"/>
        <s v="г. Минеральные Воды, пр-кт. Карла Маркса, д. 62" u="1"/>
        <s v="г. Ставрополь, проезд. Чукотский, д. 12А" u="1"/>
        <s v="с. Дивное, ул. Советская, д. 83" u="1"/>
        <s v="г. Ставрополь, ул. Ленина, д. 328, корп. 9" u="1"/>
        <s v="г. Пятигорск, пр-кт. Калинина, д. 27, корп. 7" u="1"/>
        <s v="г. Пятигорск, пр-кт. Калинина, д. 27, корп. 8" u="1"/>
        <s v="г. Ставрополь, ул. Станичная, д. 19" u="1"/>
        <s v="г. Ставрополь, ул. Пионерская, д. 39" u="1"/>
        <s v="г. Ставрополь, ул. Шпаковская, д. 82, корп. 3" u="1"/>
        <s v="г. Ставрополь, пр-кт. Октябрьской Революции, д. 25" u="1"/>
        <s v="г. Георгиевск, ул. Однобокова, д. 21" u="1"/>
        <s v="г. Ставрополь, ул. Шпаковская, д. 82, корп. 4" u="1"/>
        <s v="г. Невинномысск, ул. Калинина, д. 173" u="1"/>
        <s v="г. Ставрополь, ул. Ленина, д. 395" u="1"/>
        <s v="г. Железноводск, ул. Строителей, д. 32" u="1"/>
        <s v="г. Невинномысск, ул. Калинина, д. 175" u="1"/>
        <s v="г. Ставрополь, ул. Ленина, д. 301" u="1"/>
        <s v="г. Пятигорск, ул. Теплосерная, д. 54" u="1"/>
        <s v="г. Минеральные Воды, ул. Кнышевского, д. 11" u="1"/>
        <s v="г. Ставрополь, ул. Семашко, д. 4, корп. 1" u="1"/>
        <s v="г. Ставрополь, ул. Семашко, д. 4, корп. 2" u="1"/>
        <s v="с. Александровское, ул. Советская, д. 97" u="1"/>
        <s v="г. Ставрополь, ул. М.Морозова, д. 50" u="1"/>
        <s v="г. Ставрополь, ул. Лермонтова, д. 257" u="1"/>
        <s v="г. Пятигорск, ул. Московская, д. 72, корп. 2" u="1"/>
        <s v="г. Ставрополь, ул. Лермонтова, д. 259" u="1"/>
        <s v="г. Ставрополь, ул. М.Морозова, д. 30а" u="1"/>
        <s v="г. Ставрополь, ул. Дзержинского, д. 141" u="1"/>
        <s v="г. Ставрополь, ул. Тухачевского, д. 3, корп. 9" u="1"/>
        <s v="г. Невинномысск, пл. 50 лет Октября, д. 14" u="1"/>
        <s v="г. Пятигорск, ул. Московская, д. 82, корп. 2" u="1"/>
        <s v="г. Ставрополь, проезд. Ленинградский, д. 7" u="1"/>
        <s v="г. Ставрополь, ул. Ленина, д. 318/4" u="1"/>
        <s v="г. Ставрополь, ул. Шевченко, д. 80" u="1"/>
        <s v="г. Пятигорск, ул. Московская, д. 92, корп. 2" u="1"/>
        <s v="г. Невинномысск, ул. Шевченко, д. 22" u="1"/>
        <s v="г. Ставрополь, ул. Шевченко, д. 81" u="1"/>
        <s v="ст-ца. Незлобная, кв-л. Нефтекачка, д. 1" u="1"/>
        <s v="п. Солнечнодольск, ул. Набережная, д. 12" u="1"/>
        <s v="г. Буденновск, мкр. №8, д. 10" u="1"/>
        <s v="г. Ставрополь, ул. Шевченко, д. 83" u="1"/>
        <s v="г. Лермонтов, ул. Гагарина, д. 9" u="1"/>
        <s v="г. Ставрополь, проезд. Ленинградский, д. 8" u="1"/>
        <s v="с. Александровское, ул. Терешковой, д. 9" u="1"/>
        <s v="г. Ставрополь, ул. Шевченко, д. 84" u="1"/>
        <s v="г. Ставрополь, ул. Дзержинского, д. 171" u="1"/>
        <s v="г. Ставрополь, ул. Ленина, д. 120/2" u="1"/>
        <s v="с. Шангала, ул. 60 лет Октября, д. 30" u="1"/>
        <s v="г. Ставрополь, ул. Шевченко, д. 85" u="1"/>
        <s v="с. Левокумское, ул. Калашникова, д. 6" u="1"/>
        <s v="с. Левокумское, ул. Калашникова, д. 8" u="1"/>
        <s v="г. Ессентуки, пер. Менделеева, д. 1а" u="1"/>
        <s v="с. Левокумка, ул. Дубикова, д. 1" u="1"/>
        <s v="г. Невинномысск, ул. Гагарина, д. 31" u="1"/>
        <s v="г. Буденновск, мкр. 1-й, д. 18" u="1"/>
        <s v="г. Георгиевск, ул. Калинина, д. 4" u="1"/>
        <s v="г. Ставрополь, ул. Шевченко, д. 87" u="1"/>
        <s v="с. Дивное, ул. Советская, д. 24" u="1"/>
        <s v="г. Ставрополь, проезд. Ленинградский, д. 9" u="1"/>
        <s v="г. Пятигорск, ул. Зорге, д. 3" u="1"/>
        <s v="г. Невинномысск, ул. Чайковского, д. 14" u="1"/>
        <s v="г. Железноводск, ул. Космонавтов, д. 26" u="1"/>
        <s v="г. Кисловодск, ул. Чкалова, д. 5" u="1"/>
        <s v="с. Привольное, ул. Пролетарская, д. 114" u="1"/>
        <s v="г. Ставрополь, ул. Московская, д. 53" u="1"/>
        <s v="г. Ставрополь, ул. Мира, д. 276а" u="1"/>
        <s v="г. Невинномысск, ул. Гагарина, д. 25а" u="1"/>
        <s v="г. Ставрополь, ул. Шевченко, д. 89" u="1"/>
        <s v="г. Невинномысск, ул. Белово, д. 3" u="1"/>
        <s v="п. Каскадный, ул. Центральная, д. 4" u="1"/>
        <s v="г. Железноводск, ул. Строителей, д. 29" u="1"/>
        <s v="г. Ставрополь, ул. Социалистическая, д. 20, корп. 1" u="1"/>
        <s v="г. Железноводск, п. Иноземцево, ул. Пролетарская, д. 1В" u="1"/>
        <s v="г. Минеральные Воды, пр-кт. Карла Маркса, д. 82" u="1"/>
        <s v="г. Нефтекумск, ул. Ленина, д. 48" u="1"/>
        <s v="г. Ставрополь, ул. Бруснева, д. 9" u="1"/>
        <s v="г. Невинномысск, ул. Водопроводная, д. 331" u="1"/>
        <s v="г. Ставрополь, пр-кт. Октябрьской Революции, д. 26" u="1"/>
        <s v="г. Ставрополь, ул. Ленина, д. 401" u="1"/>
        <s v="с. Александровское, ул. Советская, д. 96" u="1"/>
        <s v="г. Ставрополь, ул. Шпаковская, д. 94, корп. 3" u="1"/>
        <s v="г. Ставрополь, ул. Шпаковская, д. 94, корп. 4" u="1"/>
        <s v="г. Невинномысск, ул. Дунаевского, д. 11" u="1"/>
        <s v="г. Невинномысск, ул. Линейная, д. 19" u="1"/>
        <s v="г. Ставрополь, ул. Лермонтова, д. 235" u="1"/>
        <s v="г. Ставрополь, проезд. Врачебный, д. 51" u="1"/>
        <s v="г. Ставрополь, ул. Социалистическая, д. 21, корп. 1" u="1"/>
        <s v="г. Ставрополь, ул. Спартака, д. 7" u="1"/>
        <s v="г. Нефтекумск, мкр. 2-й, д. 20" u="1"/>
        <s v="г. Нефтекумск, мкр. 2-й, д. 22" u="1"/>
        <s v="г. Кисловодск, ул. Окопная, д. 14" u="1"/>
        <s v="г. Ставрополь, ул. Гризодубовой, д. 19" u="1"/>
        <s v="г. Минеральные Воды, ул. Горская, д. 63" u="1"/>
        <s v="г. Невинномысск, ул. Северная, д. 13" u="1"/>
        <s v="г. Георгиевск, ул. Калинина, д. 148, корп. 1" u="1"/>
        <s v="г. Ставрополь, ул. Ленина, д. 438" u="1"/>
        <s v="г. Георгиевск, ул. Мельничная, д. 4" u="1"/>
        <s v="г. Георгиевск, ул. Гагарина, д. 117" u="1"/>
        <s v="г. Ставрополь, ул. Социалистическая, д. 32, корп. 1" u="1"/>
        <s v="г. Ставрополь, ул. Доваторцев, д. 5" u="1"/>
        <s v="г. Минеральные Воды, ул. Горская, д. 73" u="1"/>
        <s v="п. Темижбекский, ул. Момотова, д. 19" u="1"/>
        <s v="г. Нефтекумск, мкр. 2-й, д. 28" u="1"/>
        <s v="г. Новопавловск, ул. Мира, д. 143" u="1"/>
        <s v="г. Невинномысск, ул. Водопроводная, д. 333" u="1"/>
        <s v="г. Невинномысск, ул. Водопроводная, д. 343" u="1"/>
        <s v="с. Марьины Колодцы, ул. Новая, д. 12" u="1"/>
        <s v="г. Кисловодск, пер. Яновского, д. 11" u="1"/>
        <s v="г. Пятигорск, пр-кт. Калинина, д. 73" u="1"/>
        <s v="г. Георгиевск, ул. Калинина, д. 134" u="1"/>
        <s v="г. Георгиевск, ул. Вокзальная, д. 27" u="1"/>
        <s v="п. Пятигорский, ул. Первомайская, д. 9" u="1"/>
        <s v="г. Кисловодск, ул. Станичная, д. 5" u="1"/>
        <s v="г. Ставрополь, пер. Зоотехнический, д. 13а" u="1"/>
        <s v="г. Георгиевск, ул. Калинина, д. 144" u="1"/>
        <s v="п. Рыздвяный, ул. Новая, д. 21" u="1"/>
        <s v="г. Ставрополь, пер. Зоотехнический, д. 15а" u="1"/>
        <s v="г. Светлоград, ул. Гагарина, д. 10" u="1"/>
        <s v="г. Зеленокумск, ул. З.Космодемьянской, д. 36" u="1"/>
        <s v="г. Изобильный, п. Сахзавода, д. 21" u="1"/>
        <s v="г. Пятигорск, пр-кт. Калинина, д. 67а" u="1"/>
        <s v="г. Кисловодск, ул. Станичная, д. 7" u="1"/>
        <s v="г. Кисловодск, ул. Ге Ксении, д. 10" u="1"/>
        <s v="г. Ставрополь, ул. Московская, д. 51" u="1"/>
        <s v="ст-ца. Ессентукская, ул. Гагарина, д. 50" u="1"/>
        <s v="г. Светлоград, ул. Гагарина, д. 12" u="1"/>
        <s v="г. Кисловодск, ул. Героев Медиков, д. 2" u="1"/>
        <s v="г. Минеральные Воды, ул. Анджиевского, д. 45" u="1"/>
        <s v="г. Железноводск, п. Иноземцево, ул. Пролетарская, д. 1А" u="1"/>
        <s v="г. Кисловодск, ул. Станичная, д. 9" u="1"/>
        <s v="г. Кисловодск, ул. Шаумяна, д. 1" u="1"/>
        <s v="с. Курсавка, ул. Стратийчука, д. 69" u="1"/>
        <s v="г. Нефтекумск, ул. Ленина, д. 44" u="1"/>
        <s v="г. Кисловодск, проезд. Цандера, д. 3" u="1"/>
        <s v="с. Дивное, ул. Советская, д. 75" u="1"/>
        <s v="г. Кисловодск, ул. Гагарина, д. 10" u="1"/>
        <s v="г. Невинномысск, ул. Водопроводная, д. 335" u="1"/>
        <s v="г. Ставрополь, ул. Шпаковская, д. 92, корп. 1" u="1"/>
        <s v="г. Пятигорск, п. Горячеводский, ул. Чапаева, д. 26, корп. 4" u="1"/>
        <s v="г. Кисловодск, ул. Гагарина, д. 30, лит. А" u="1"/>
        <s v="г. Ставрополь, ул. Шпаковская, д. 92, корп. 2" u="1"/>
        <s v="г. Ставрополь, ул. Шпаковская, д. 92, корп. 3" u="1"/>
        <s v="с. Дивное, ул. Вокзальная, д. 21" u="1"/>
        <s v="г. Георгиевск, ул. Пушкина, д. 44" u="1"/>
        <s v="г. Ставрополь, пр-кт. Октябрьской Революции, д. 37" u="1"/>
        <s v="г. Ставрополь, ул. Объездная, д. 3" u="1"/>
        <s v="г. Кисловодск, ул. Гагарина, д. 31, лит. А" u="1"/>
        <s v="г. Пятигорск, пр-кт. Калинина, д. 6" u="1"/>
        <s v="г. Пятигорск, ул. Московская, д. 72, корп. 1" u="1"/>
        <s v="п. Горячеводский, ул. Чапаева, д. 26, корп. 5" u="1"/>
        <s v="г. Пятигорск, ул. Университетская, д. 3" u="1"/>
        <s v="г. Пятигорск, ул. Московская, д. 82, корп. 1" u="1"/>
        <s v="г. Нефтекумск, мкр. 1-й, д. 20" u="1"/>
        <s v="г. Нефтекумск, мкр. 1-й, д. 21" u="1"/>
        <s v="г. Ставрополь, пр-кт. Ворошилова, д. 9, корп. 1" u="1"/>
        <s v="г. Пятигорск, ул. Московская, д. 92, корп. 1" u="1"/>
        <s v="г. Нефтекумск, мкр. 1-й, д. 22" u="1"/>
        <s v="г. Лермонтов, ул. Патриса Лумумбы, д. 4" u="1"/>
        <s v="г. Нефтекумск, мкр. 1-й, д. 23" u="1"/>
        <s v="г. Невинномысск, ул. Баумана, д. 15" u="1"/>
        <s v="г. Невинномысск, ул. Северная, д. 11" u="1"/>
        <s v="г. Невинномысск, ул. Водопроводная, д. 356" u="1"/>
        <s v="г. Нефтекумск, мкр. 1-й, д. 24" u="1"/>
        <s v="г. Нефтекумск, ул. Строителей, д. 8" u="1"/>
        <s v="г. Зеленокумск, ул. Крайнева, д. 68" u="1"/>
        <s v="г. Нефтекумск, мкр. 1-й, д. 25" u="1"/>
        <s v="г. Ставрополь, ул. Объездная, д. 7" u="1"/>
        <s v="г. Ставрополь, ул. Пирогова, д. 18, корп. 1" u="1"/>
        <s v="п. Кирова, ул. Школьная, д. 12" u="1"/>
        <s v="г. Ессентуки, ул. Свободы, д. 34" u="1"/>
        <s v="п. Солнечнодольск, ул. Набережная, д. 10" u="1"/>
        <s v="г. Пятигорск, ул. Сельская, д. 24, корп. 1" u="1"/>
        <s v="г. Нефтекумск, мкр. 1-й, д. 26" u="1"/>
        <s v="п. Рыздвяный, ул. Советская, д. 6" u="1"/>
        <s v="г. Нефтекумск, мкр. 1-й, д. 27" u="1"/>
        <s v="г. Невинномысск, ул. Степная, д. 18б" u="1"/>
        <s v="п. Темижбекский, ул. Момотова, д. 17" u="1"/>
        <s v="г. Нефтекумск, мкр. 1-й, д. 28" u="1"/>
        <s v="г. Лермонтов, ул. Гагарина, д. 1" u="1"/>
        <s v="с. Александровское, ул. Калинина, д. 27" u="1"/>
        <s v="с. Александровское, ул. Терешковой, д. 7" u="1"/>
        <s v="г. Ставрополь, ул. Объездная, д. 9" u="1"/>
        <s v="г. Невинномысск, ул. Водопроводная, д. 327" u="1"/>
        <s v="с. Привольное, ул. Широкая, д. 9" u="1"/>
        <s v="г. Пятигорск, пр-кт. Калинина, д. 71" u="1"/>
        <s v="г. Минеральные Воды, ул. Почтовая, д. 9" u="1"/>
        <s v="г. Ставрополь, ул. Краснофлотская, д. 74" u="1"/>
        <s v="г. Кисловодск, ул. Чернышевского, д. 29, лит. А" u="1"/>
        <s v="г. Ставрополь, пер. Чкалова, д. 42" u="1"/>
        <s v="г. Ставрополь, ул. Ленина, д. 472" u="1"/>
        <s v="г. Ставрополь, пр-кт. Юности, д. 3, корп. 1" u="1"/>
        <s v="г. Ставрополь, ул. Пирогова, д. 26, корп. 2" u="1"/>
        <s v="ст-ца. Ессентукская, пер. Раевского, д. 12" u="1"/>
        <s v="г. Ставрополь, ул. Репина, д. 75, лит. А" u="1"/>
        <s v="г. Невинномысск, ул. Революционная, д. 6" u="1"/>
        <s v="г. Пятигорск, ул. Октябрьская, д. 42" u="1"/>
        <s v="г. Невинномысск, ул. Гагарина, д. 55" u="1"/>
        <s v="г. Кисловодск, проезд. Цандера, д. 1" u="1"/>
        <s v="г. Минеральные Воды, ул. Пролетарская, д. 17" u="1"/>
        <s v="г. Ставрополь, ул. Пржевальского, д. 13" u="1"/>
        <s v="с. Солуно-Дмитриевское, ул. Привокзальная, д. 18" u="1"/>
        <s v="г. Ставрополь, ул. Социалистическая, д. 18, корп. 1" u="1"/>
        <s v="п. Каскадный, ул. Центральная, д. 5" u="1"/>
        <s v="г. Ставрополь, ул. Социалистическая, д. 28, корп. 1" u="1"/>
        <s v="г. Пятигорск, ул. 295 Стрелковой Дивизии, д. 10" u="1"/>
        <s v="г. Ставрополь, ул. Шпаковская, д. 90, корп. 1" u="1"/>
        <s v="г. Пятигорск, п. Горячеводский, ул. Чапаева, д. 26, корп. 3" u="1"/>
        <s v="с. Александровское, ул. Советская, д. 94" u="1"/>
        <s v="г. Ставрополь, ул. Пушкина, д. 3А" u="1"/>
        <s v="г. Невинномысск, ул. Водопроводная, д. 329" u="1"/>
        <s v="г. Невинномысск, б-р. Мира, д. 11" u="1"/>
        <s v="г. Ставрополь, пр-кт. Октябрьской Революции, д. 28" u="1"/>
        <s v="г. Пятигорск, пр-кт. Кирова, д. 61" u="1"/>
        <s v="п. Виноградный, ул. 40 лет Победы, д. 12" u="1"/>
        <s v="г. Ессентуки, ул. Шоссейная, д. 20" u="1"/>
        <s v="г. Буденновск, ул. Лопатина, д. 177" u="1"/>
        <s v="г. Георгиевск, ул. Мира, д. 12, корп. 4" u="1"/>
        <s v="г. Светлоград, ул. Комсомольская, д. 34" u="1"/>
        <s v="г. Кисловодск, проезд. Цандера, д. 15" u="1"/>
        <s v="г. Невинномысск, ул. Маяковского, д. 5А" u="1"/>
        <s v="г. Железноводск, ул. Московская, д. 2" u="1"/>
        <s v="г. Пятигорск, п. Свободы, ул. 1-я Набережная, д. 32, корп. 3" u="1"/>
        <s v="г. Нефтекумск, мкр. 0-й, д. 20" u="1"/>
        <s v="г. Ставрополь, ул. Ленина, д. 328, корп. 11" u="1"/>
        <s v="г. Ессентуки, ул. Урицкого, д. 19" u="1"/>
        <s v="с. Ладовская Балка, ул. Гагарина, д. 3" u="1"/>
        <s v="г. Пятигорск, пр-кт. Кирова, д. 64" u="1"/>
        <s v="г. Ставрополь, ул. Доваторцев, д. 37, корп. 1" u="1"/>
        <s v="г. Ставрополь, ул. Доваторцев, д. 37, корп. 2" u="1"/>
        <s v="г. Ставрополь, ул. Доваторцев, д. 37, корп. 3" u="1"/>
        <s v="с. Кочубеевское, ул. Ленина, д. 113" u="1"/>
        <s v="г. Лермонтов, ул. Решетника, д. 8а" u="1"/>
        <s v="г. Кисловодск, пер. Речной, д. 2" u="1"/>
        <s v="г. Георгиевск, ул. Котовского, д. 24" u="1"/>
        <s v="г. Пятигорск, пр-кт. Кирова, д. 66" u="1"/>
        <s v="г. Ставрополь, ул. 50 лет ВЛКСМ, д. 51, корп. 1" u="1"/>
        <s v="г. Ставрополь, ул. 50 лет ВЛКСМ, д. 71, корп. 1" u="1"/>
        <s v="г. Ставрополь, ул. М.Морозова, д. 66а" u="1"/>
        <s v="г. Ставрополь, ул. 50 лет ВЛКСМ, д. 52, корп. 1" u="1"/>
        <s v="г. Ставрополь, ул. 50 лет ВЛКСМ, д. 62, корп. 1" u="1"/>
        <s v="г. Ессентуки, ул. Кисловодская, д. 201" u="1"/>
        <s v="г. Ставрополь, ул. Ленина, д. 432" u="1"/>
        <s v="г. Изобильный, ул. Ленина, д. 6" u="1"/>
        <s v="г. Ставрополь, ул. 50 лет ВЛКСМ, д. 73, корп. 1" u="1"/>
        <s v="г. Ставрополь, ул. Биологическая, д. 4/1" u="1"/>
        <s v="г. Пятигорск, ул. Октябрьская, д. 40" u="1"/>
        <s v="г. Ставрополь, ул. Пирогова, д. 48, корп. 4" u="1"/>
        <s v="п. Новокавказский, ул. Спортивная, д. 9" u="1"/>
        <s v="г. Невинномысск, ул. Гагарина, д. 53" u="1"/>
        <s v="г. Пятигорск, ул. Октябрьская, д. 20а" u="1"/>
        <s v="г. Минеральные Воды, ул. Ставропольская, д. 5" u="1"/>
        <s v="г. Ставрополь, пр-кт. Юности, д. 13" u="1"/>
        <s v="г. Ставрополь, ул. 50 лет ВЛКСМ, д. 35, корп. 1" u="1"/>
        <s v="г. Ставрополь, ул. 50 лет ВЛКСМ, д. 55, корп. 1" u="1"/>
        <s v="г. Ессентуки, ул. Фрунзе, д. 87" u="1"/>
        <s v="г. Пятигорск, п. Горячеводский, ул. Чапаева, д. 26, корп. 2" u="1"/>
        <s v="с. Дивное, ул. Советская, д. 67" u="1"/>
        <s v="г. Ставрополь, ул. Мира, д. 141/1" u="1"/>
        <s v="г. Георгиевск, ул. Пушкина, д. 58" u="1"/>
        <s v="г. Пятигорск, ул. им. С.Г.Иглина, д. 1" u="1"/>
        <s v="г. Георгиевск, ул. Мира, д. 7" u="1"/>
        <s v="г. Невинномысск, ул. Линейная, д. 13" u="1"/>
        <s v="г. Изобильный, п. Сахзавода, д. 7" u="1"/>
        <s v="г. Пятигорск, ул. Орджоникидзе, д. 7" u="1"/>
        <s v="г. Кисловодск, пер. Пикетный, д. 28" u="1"/>
        <s v="г. Кисловодск, ул. Кабардинская, д. 47" u="1"/>
        <s v="г. Георгиевск, ул. Кочубея, д. 11" u="1"/>
        <s v="г. Ставрополь, пр-кт. Октябрьской Революции, д. 49" u="1"/>
        <s v="ст-ца. Курская, ул. Калинина, д. 136" u="1"/>
        <s v="г. Пятигорск, ул. Дзержинского, д. 17, лит. А,Б,В" u="1"/>
        <s v="г. Ставрополь, ул. 50 лет ВЛКСМ, д. 57, корп. 1" u="1"/>
        <s v="п. Заря, ул. Кумская, д. 30" u="1"/>
        <s v="п. Терек, ул. Артезианская, д. 9" u="1"/>
        <s v="п. Железноводский, ул. Комарова, д. 1" u="1"/>
        <s v="г. Ставрополь, проезд. Ленинградский, д. 21" u="1"/>
        <s v="с. Донское, ул. Солнечная, д. 21" u="1"/>
        <s v="г. Кисловодск, ул. Коминтерна, д. 7, лит. А" u="1"/>
        <s v="г. Ставрополь, ул. Доваторцев, д. 49, корп. 2" u="1"/>
        <s v="г. Пятигорск, ул. Московская, д. 94, корп. 2" u="1"/>
        <s v="г. Кисловодск, ул. Лермонтова, д. 44, лит. А" u="1"/>
        <s v="с. Новозаведенное, ул. Шоссейная, д. 49" u="1"/>
        <s v="г. Кисловодск, ул. Подгорная, д. 4/а" u="1"/>
        <s v="г. Нефтекумск, мкр. 1-й, д. 1" u="1"/>
        <s v="г. Ставрополь, ул. Краснофлотская, д. 72" u="1"/>
        <s v="г. Кисловодск, ул. Чкалова, д. 13" u="1"/>
        <s v="г. Пятигорск, ул. Людкевича, д. 5" u="1"/>
        <s v="с. Левокумское, ул. Комсомольская, д. 33" u="1"/>
        <s v="г. Ставрополь, ул. Орджоникидзе, д. 1А" u="1"/>
        <s v="г. Ставрополь, ул. Орджоникидзе, д. 2а" u="1"/>
        <s v="г. Ставрополь, ул. Семашко, д. 2" u="1"/>
        <s v="г. Железноводск, ул. Энгельса, д. 45" u="1"/>
        <s v="г. Пятигорск, ул. Зорге, д. 2" u="1"/>
        <s v="г. Невинномысск, ул. Садовая, д. 6" u="1"/>
        <s v="г. Ставрополь, ул. Мира, д. 280/6" u="1"/>
        <s v="г. Новопавловск, ул. Центральная, д. 39" u="1"/>
        <s v="г. Пятигорск, ул. Малыгина, д. 34а" u="1"/>
        <s v="г. Ессентуки, пер. Менделеева, д. 3а" u="1"/>
        <s v="г. Пятигорск, ул. Юлиуса Фучика, д. 1" u="1"/>
        <s v="г. Ставрополь, ул. Короленко, д. 14, корп. 2" u="1"/>
        <s v="г. Пятигорск, ул. Юлиуса Фучика, д. 3" u="1"/>
        <s v="г. Пятигорск, ул. Юлиуса Фучика, д. 5" u="1"/>
        <s v="г. Пятигорск, ул. Юлиуса Фучика, д. 7" u="1"/>
        <s v="г. Пятигорск, ул. Юлиуса Фучика, д. 9" u="1"/>
        <s v="г. Кисловодск, ул. Гагарина, д. 3, лит. А" u="1"/>
        <s v="г. Пятигорск, ул. Власова, д. 51" u="1"/>
        <s v="г. Ессентуки, ул. Ермолова, д. 131" u="1"/>
        <s v="г. Пятигорск, п. Горячеводский, ул. Чапаева, д. 26, корп. 1" u="1"/>
        <s v="г. Ставрополь, ул. Дзержинского, д. 116в, корп. 1" u="1"/>
        <s v="г. Железноводск, мкр. Бештау, ул. Глинки, д. 7" u="1"/>
        <s v="г. Ставрополь, ул. Дзержинского, д. 116в, корп. 2" u="1"/>
        <s v="г. Невинномысск, ул. Линейная, д. 11" u="1"/>
        <s v="г. Светлоград, пл. Выставочная, д. 9" u="1"/>
        <s v="г. Георгиевск, ул. Тургенева, д. 11" u="1"/>
        <s v="г. Пятигорск, ул. Орджоникидзе, д. 5" u="1"/>
        <s v="г. Ставрополь, ул. Гагарина, д. 2" u="1"/>
        <s v="г. Нефтекумск, мкр. 2-й, д. 10" u="1"/>
        <s v="г. Ессентуки, ул. Октябрьская, д. 274а" u="1"/>
        <s v="г. Невинномысск, ул. Гагарина, д. 59а" u="1"/>
        <s v="г. Невинномысск, ул. Гагарина, д. 59в" u="1"/>
        <s v="г. Ставрополь, проезд. Врачебный, д. 42" u="1"/>
        <s v="с. Донское, пер. Совхозный, д. 5" u="1"/>
        <s v="г. Кисловодск, ул. Шаумяна, д. 10, лит. А" u="1"/>
        <s v="с. Кочубеевское, ул. Октябрьской Революции, д. 71" u="1"/>
        <s v="г. Кисловодск, ул. Вокзальная, д. 12" u="1"/>
        <s v="г. Ессентуки, ул. Титова, д. 4" u="1"/>
        <s v="г. Ставрополь, ул. Л.Толстого, д. 96" u="1"/>
        <s v="г. Ставрополь, проезд. Передовой, д. 1А" u="1"/>
        <s v="г. Буденновск, мкр. №7, д. 23" u="1"/>
        <s v="г. Минеральные Воды, ул. Московская, д. 31" u="1"/>
        <s v="г. Невинномысск, ул. Линейная, д. 19а" u="1"/>
        <s v="г. Пятигорск, ул. 1-я Бульварная, д. 10" u="1"/>
        <s v="г. Кисловодск, ул. К.Цеткин, д. 27, лит. А" u="1"/>
        <s v="с. Кочубеевское, ул. Октябрьской Революции, д. 75" u="1"/>
        <s v="г. Невинномысск, б-р. Мира, д. 7" u="1"/>
        <s v="г. Кисловодск, ул. Шаумяна, д. 30" u="1"/>
        <s v="г. Пятигорск, пер. 5-й, д. 13" u="1"/>
        <s v="г. Георгиевск, ул. Моисеенко, д. 1" u="1"/>
        <s v="с. Кочубеевское, ул. Октябрьской Революции, д. 78" u="1"/>
        <s v="г. Ставрополь, ул. М.Морозова, д. 96" u="1"/>
        <s v="г. Пятигорск, ул. 1-я Бульварная, д. 20" u="1"/>
        <s v="г. Ставрополь, ул. Победы, д. 2" u="1"/>
        <s v="г. Железноводск, ул. Ленина, д. 141Т" u="1"/>
        <s v="г. Ставрополь, ул. Партизанская, д. 8/А" u="1"/>
        <s v="п. Тоннельный, ул. Королева, д. 47" u="1"/>
        <s v="г. Невинномысск, ул. Северная, д. 13а" u="1"/>
        <s v="г. Изобильный, ул. Красная, д. 1" u="1"/>
        <s v="г. Ставрополь, ул. Доваторцев, д. 7" u="1"/>
        <s v="г. Ставрополь, ул. Ленина, д. 446" u="1"/>
        <s v="г. Ставрополь, ул. Социалистическая, д. 2, корп. 1" u="1"/>
        <s v="г. Ставрополь, ул. Социалистическая, д. 6, корп. 1" u="1"/>
        <s v="г. Железноводск, ул. Энгельса, д. 43" u="1"/>
        <s v="г. Ставрополь, ул. Социалистическая, д. 8, корп. 1" u="1"/>
        <s v="г. Минеральные Воды, пр-кт. 22 Партсъезда, д. 5" u="1"/>
        <s v="г. Ставрополь, ул. Комсомольская, д. 4/б" u="1"/>
        <s v="г. Пятигорск, ул. Пальмиро Тольятти, д. 263а" u="1"/>
        <s v="г. Пятигорск, ул. Коста Хетагурова, д. 62, лит. А,Б,В" u="1"/>
        <s v="г. Ставрополь, ул. Ленина, д. 100" u="1"/>
        <s v="г. Георгиевск, ул. Калинина, д. 136" u="1"/>
        <s v="г. Железноводск, ул. Ленина, д. 58А" u="1"/>
        <s v="г. Ставрополь, проезд. Ботанический, д. 10" u="1"/>
        <s v="г. Ставрополь, проезд. Гвардейский, д. 16" u="1"/>
        <s v="г. Изобильный, пер. Ленина, д. 21" u="1"/>
        <s v="г. Георгиевск, ул. Калинина, д. 146" u="1"/>
        <s v="г. Ставрополь, пр-кт. Юности, д. 48, корп. 1" u="1"/>
        <s v="п. Рыздвяный, ул. Новая, д. 19" u="1"/>
        <s v="г. Минеральные Воды, ул. Московская, д. 33" u="1"/>
        <s v="г. Ставрополь, ул. Ленина, д. 380" u="1"/>
        <s v="п. Пятигорский, ул. Первомайская, д. 17" u="1"/>
        <s v="п. Солнечнодольск, ул. Молодежная, д. 3" u="1"/>
        <s v="г. Пятигорск, ул. Транзитная, д. 45/26" u="1"/>
        <s v="г. Ессентуки, ул. Огородная, д. 2" u="1"/>
        <s v="г. Светлоград, пл. Выставочная, д. 7" u="1"/>
        <s v="г. Ставрополь, проезд. Ботанический, д. 11" u="1"/>
        <s v="с. Курсавка, ул. Гагарина, д. 2" u="1"/>
        <s v="г. Нефтекумск, ул. Строителей, д. 16" u="1"/>
        <s v="г. Ставрополь, ул. Ясеновская, д. 48" u="1"/>
        <s v="г. Пятигорск, ул. Орджоникидзе, д. 3" u="1"/>
        <s v="с. Дивное, ул. Советская, д. 69" u="1"/>
        <s v="г. Нефтекумск, мкр. 1-й, д. 10" u="1"/>
        <s v="с. Дивное, ул. Советская, д. 79" u="1"/>
        <s v="г. Невинномысск, ул. Гагарина, д. 57а" u="1"/>
        <s v="г. Нефтекумск, мкр. 1-й, д. 11" u="1"/>
        <s v="с. Побегайловка, ул. Механизаторов, д. 4" u="1"/>
        <s v="г. Ставрополь, ул. Кирова, д. 35" u="1"/>
        <s v="г. Нефтекумск, мкр. 1-й, д. 12" u="1"/>
        <s v="г. Ессентуки, ул. Кисловодская, д. 24а, корп. 5" u="1"/>
        <s v="г. Ессентуки, ул. Озерная, д. 6" u="1"/>
        <s v="с. Кочубеевское, ул. Титова, д. 2" u="1"/>
        <s v="г. Нефтекумск, мкр. 1-й, д. 13" u="1"/>
        <s v="г. Пятигорск, ул. Октябрьская, д. 58а" u="1"/>
        <s v="г. Ставрополь, ул. Комсомольская, д. 8/б" u="1"/>
        <s v="г. Нефтекумск, мкр. 1-й, д. 14" u="1"/>
        <s v="г. Ставрополь, ул. Ломоносова, д. 34" u="1"/>
        <s v="с. Канглы, ст. 1832 км, д. 4" u="1"/>
        <s v="г. Невинномысск, ул. Линейная, д. 1/9" u="1"/>
        <s v="г. Нефтекумск, мкр. 1-й, д. 15" u="1"/>
        <s v="г. Зеленокумск, ул. Советская, д. 18" u="1"/>
        <s v="г. Ставрополь, проезд. Ботанический, д. 12" u="1"/>
        <s v="г. Нефтекумск, мкр. 1-й, д. 16" u="1"/>
        <s v="г. Ставрополь, пр-кт. Ворошилова, д. 5А" u="1"/>
        <s v="г. Нефтекумск, мкр. 1-й, д. 17" u="1"/>
        <s v="г. Изобильный, п. Сахзавода, д. 1" u="1"/>
        <s v="г. Нефтекумск, мкр. 1-й, д. 18" u="1"/>
        <s v="г. Минеральные Воды, ул. Московская, д. 35" u="1"/>
        <s v="г. Пятигорск, проезд. 2-й, д. 9" u="1"/>
        <s v="г. Нефтекумск, мкр. 1-й, д. 19" u="1"/>
        <s v="г. Невинномысск, б-р. Мира, д. 3" u="1"/>
        <s v="г. Пятигорск, ул. Московская, д. 94, корп. 1" u="1"/>
        <s v="г. Железноводск, п. Иноземцево, ул. Маяковского, д. 3" u="1"/>
        <s v="г. Невинномысск, ул. Гагарина, д. 5" u="1"/>
        <s v="г. Ставрополь, ул. М.Морозова, д. 94" u="1"/>
        <s v="г. Ставрополь, проезд. Ботанический, д. 13" u="1"/>
        <s v="г. Ставрополь, ул. Комсомольская, д. 3/а" u="1"/>
        <s v="г. Пятигорск, ул. Московская, д. 60" u="1"/>
        <s v="г. Железноводск, п. Иноземцево, ул. Маяковского, д. 5" u="1"/>
        <s v="г. Ставрополь, ул. Ленина, д. 406" u="1"/>
        <s v="г. Кисловодск, пр-кт. Карла Маркса, д. 4" u="1"/>
        <s v="г. Кисловодск, ул. Лермонтова, д. 14" u="1"/>
        <s v="с. Левокумское, ул. Комсомольская, д. 31" u="1"/>
        <s v="г. Лермонтов, ул. Ленина, д. 14" u="1"/>
        <s v="г. Ставрополь, ул. Маршала Жукова, д. 30" u="1"/>
        <s v="г. Ставрополь, ул. Васильева, д. 8" u="1"/>
        <s v="г. Пятигорск, ул. Восстания, д. 100" u="1"/>
        <s v="г. Железноводск, ул. Энгельса, д. 41" u="1"/>
        <s v="г. Ставрополь, ул. Социалистическая, д. 2, корп. 2" u="1"/>
        <s v="г. Пятигорск, ул. Московская, д. 14, корп. 10" u="1"/>
        <s v="г. Ставрополь, ул. Комсомольская, д. 4/а" u="1"/>
        <s v="г. Пятигорск, ул. Московская, д. 14, корп. 11" u="1"/>
        <s v="г. Ставрополь, ул. Социалистическая, д. 6, корп. 2" u="1"/>
        <s v="г. Пятигорск, ул. Московская, д. 80" u="1"/>
        <s v="г. Железноводск, п. Иноземцево, ул. Маяковского, д. 7" u="1"/>
        <s v="г. Пятигорск, ул. Московская, д. 14, корп. 12" u="1"/>
        <s v="г. Ставрополь, ул. Социалистическая, д. 8, корп. 2" u="1"/>
        <s v="г. Пятигорск, ул. Мира, д. 10" u="1"/>
        <s v="г. Минеральные Воды, ул. Почтовая, д. 15" u="1"/>
        <s v="г. Ставрополь, ул. Ленина, д. 200" u="1"/>
        <s v="г. Ставрополь, проезд. Ботанический, д. 14" u="1"/>
        <s v="г. Пятигорск, ул. Нины Попцовой, д. 7" u="1"/>
        <s v="г. Буденновск, мкр. №8, д. 17а" u="1"/>
        <s v="с. Дивное, ул. Чехова, д. 42" u="1"/>
        <s v="с. Левокумское, ул. Калашникова, д. 10" u="1"/>
        <s v="г. Ставрополь, ул. Маршала Жукова, д. 44" u="1"/>
        <s v="г. Минеральные Воды, ул. Московская, д. 37" u="1"/>
        <s v="г. Ставрополь, ул. Короленко, д. 15, корп. 2" u="1"/>
        <s v="г. Пятигорск, ул. Университетская, д. 2Б" u="1"/>
        <s v="г. Ипатово, ул. Заречная, д. 27" u="1"/>
        <s v="г. Пятигорск, ул. Крайнего, д. 83" u="1"/>
        <s v="г. Ставрополь, ул. Короленко, д. 25, корп. 2" u="1"/>
        <s v="г. Минеральные Воды, ул. Терешковой, д. 4" u="1"/>
        <s v="г. Минеральные Воды, ул. Терешковой, д. 6" u="1"/>
        <s v="г. Светлоград, пл. Выставочная, д. 5" u="1"/>
        <s v="г. Ставрополь, пр-кт. Ворошилова, д. 10, корп. 4" u="1"/>
        <s v="г. Нефтекумск, ул. Строителей, д. 14" u="1"/>
        <s v="г. Минеральные Воды, ул. Терешковой, д. 9" u="1"/>
        <s v="п. Подкумок, ул. Тепличная, д. 10" u="1"/>
        <s v="г. Пятигорск, пр-кт. 40 лет Октября, д. 19, лит. А" u="1"/>
        <s v="г. Пятигорск, ул. Орджоникидзе, д. 1" u="1"/>
        <s v="г. Нефтекумск, мкр. 0-й, д. 10" u="1"/>
        <s v="с. Левокумское, ул. Калашникова, д. 12" u="1"/>
        <s v="г. Ставрополь, ул. Ленина, д. 237" u="1"/>
        <s v="г. Невинномысск, ул. Линейная, д. 21" u="1"/>
        <s v="г. Железноводск, п. Иноземцево, ул. Достоевского, д. 3А" u="1"/>
        <s v="г. Нефтекумск, мкр. 0-й, д. 11" u="1"/>
        <s v="п. Новокумский, ул. Мичурина, д. 45" u="1"/>
        <s v="с. Побегайловка, ул. Механизаторов, д. 3" u="1"/>
        <s v="г. Ставрополь, ул. Мира, д. 324/Б" u="1"/>
        <s v="г. Нефтекумск, мкр. 0-й, д. 12" u="1"/>
        <s v="г. Новопавловск, ул. Садовая, д. 108" u="1"/>
        <s v="г. Буденновск, ул. Лопатина, д. 159" u="1"/>
        <s v="г. Георгиевск, ул. Тургенева, д. 12" u="1"/>
        <s v="г. Ставрополь, ул. Ленина, д. 377" u="1"/>
        <s v="г. Ставрополь, пр-кт. Ворошилова, д. 7, корп. 4" u="1"/>
        <s v="г. Ставрополь, ул. Короленко, д. 20" u="1"/>
        <s v="г. Кисловодск, ул. Шаумяна, д. 24, лит. А" u="1"/>
        <s v="г. Ставрополь, ул. Кирова, д. 45" u="1"/>
        <s v="г. Ставрополь, ул. Ломоносова, д. 32" u="1"/>
        <s v="г. Пятигорск, ул. Орджоникидзе, д. 15" u="1"/>
        <s v="г. Невинномысск, ул. Матросова, д. 155А" u="1"/>
        <s v="с. Ульяновка, ул. Ленина, д. 56а" u="1"/>
        <s v="г. Пятигорск, ул. Орджоникидзе, д. 19" u="1"/>
        <s v="г. Нефтекумск, мкр. 0-й, д. 17" u="1"/>
        <s v="г. Ставрополь, ул. Доваторцев, д. 43, корп. 2" u="1"/>
        <s v="г. Железноводск, ул. Ленина, д. 5А" u="1"/>
        <s v="п. Солнечнодольск, ул. Молодежная, д. 1А" u="1"/>
        <s v="г. Михайловск, ул. Гагарина, д. 10" u="1"/>
        <s v="г. Железноводск, ул. Ленина, д. 5Б" u="1"/>
        <s v="г. Железноводск, ул. Ленина, д. 5В" u="1"/>
        <s v="г. Новоалександровск, ул. Железнодорожная, д. 29" u="1"/>
        <s v="г. Михайловск, ул. Гагарина, д. 12" u="1"/>
        <s v="г. Железноводск, ул. Ленина, д. 5Г" u="1"/>
        <s v="г. Железноводск, ул. Ленина, д. 5Д" u="1"/>
        <s v="г. Минеральные Воды, ул. Пушкина, д. 26" u="1"/>
        <s v="с. Дивное, пер. Лермонтова, д. 35" u="1"/>
        <s v="г. Кисловодск, ул. Чкалова, д. 41, лит. А" u="1"/>
        <s v="г. Кисловодск, ул. Чкалова, д. 41, лит. Б" u="1"/>
        <s v="г. Ставрополь, ул. Ленина, д. 114" u="1"/>
        <s v="г. Ставрополь, ул. Авиационная, д. 27" u="1"/>
        <s v="г. Железноводск, ул. Ленина, д. 5Е" u="1"/>
        <s v="г. Изобильный, ул. Красная, д. 16а" u="1"/>
        <s v="п. Затеречный, ул. Котельная, д. 3" u="1"/>
        <s v="г. Пятигорск, ул. Университетская, д. 2а" u="1"/>
        <s v="г. Ставрополь, ул. Ленина, д. 440" u="1"/>
        <s v="г. Кисловодск, ул. Фрунзе, д. 16, лит. А" u="1"/>
        <s v="г. Кисловодск, ул. 40 лет Октября, д. 8" u="1"/>
        <s v="г. Минеральные Воды, пр-кт. 22 Партсъезда, д. 30" u="1"/>
        <s v="г. Кисловодск, ул. Чернышевского, д. 24" u="1"/>
        <s v="г. Зеленокумск, ул. 50 лет Октября, д. 91" u="1"/>
        <s v="г. Ставрополь, ул. Дзержинского, д. 203" u="1"/>
        <s v="ст-ца. Барсуковская, ул. Линникова, д. 19" u="1"/>
        <s v="с. Александровское, ул. Калинина, д. 308" u="1"/>
        <s v="г. Ипатово, ул. Гагарина, д. 68" u="1"/>
        <s v="г. Ессентуки, ул. Октябрьская, д. 335" u="1"/>
        <s v="г. Ставрополь, пр-кт. Юности, д. 15" u="1"/>
        <s v="с. Курсавка, ул. Гагарина, д. 4" u="1"/>
        <s v="г. Нефтекумск, ул. Строителей, д. 26" u="1"/>
        <s v="г. Ессентуки, ул. Октябрьская, д. 473" u="1"/>
        <s v="г. Пятигорск, проезд. 2-й, д. 12" u="1"/>
        <s v="г. Ессентуки, ул. Пятигорская, д. 150" u="1"/>
        <s v="г. Минеральные Воды, ул. Пушкина, д. 66" u="1"/>
        <s v="г. Ессентуки, ул. Пятигорская, д. 154" u="1"/>
        <s v="г. Ессентуки, ул. Пятигорская, д. 156" u="1"/>
        <s v="г. Ессентуки, ул. Пятигорская, д. 158" u="1"/>
        <s v="г. Кисловодск, ул. Широкая, д. 24" u="1"/>
        <s v="г. Ставрополь, ул. Гагарина, д. 20" u="1"/>
        <s v="г. Нефтекумск, ул. Транспортная, д. 27" u="1"/>
        <s v="г. Ставрополь, ул. Ломоносова, д. 10а" u="1"/>
        <s v="г. Ставрополь, ул. Войтика, д. 43" u="1"/>
        <s v="г. Ставрополь, ул. Гагарина, д. 21" u="1"/>
        <s v="г. Пятигорск, ул. Козлова, д. 36а, лит. А" u="1"/>
        <s v="г. Невинномысск, ул. Чайковского, д. 4" u="1"/>
        <s v="г. Ставрополь, ул. Лермонтова, д. 79" u="1"/>
        <s v="г. Ставрополь, ул. Дзержинского, д. 233" u="1"/>
        <s v="г. Ставрополь, проезд. Томский, д. 6" u="1"/>
        <s v="г. Пятигорск, ул. Козлова, д. 24а" u="1"/>
        <s v="г. Невинномысск, ул. Павлова, д. 10а" u="1"/>
        <s v="п. Большевик, ул. Ленина, д. 12/1" u="1"/>
        <s v="г. Ставрополь, ул. Шевченко, д. 75" u="1"/>
        <s v="п. Рыздвяный, ул. Южная, д. 12" u="1"/>
        <s v="г. Пятигорск, ул. Московская, д. 76, корп. 2" u="1"/>
        <s v="г. Ставрополь, ул. Шевченко, д. 76" u="1"/>
        <s v="г. Ставрополь, ул. 50 лет ВЛКСМ, д. 20, корп. 4" u="1"/>
        <s v="п. Рыздвяный, ул. Южная, д. 14" u="1"/>
        <s v="г. Невинномысск, ул. Гагарина, д. 6" u="1"/>
        <s v="г. Ставрополь, проезд. Кооперативный, д. 10" u="1"/>
        <s v="г. Ставрополь, ул. Шевченко, д. 77" u="1"/>
        <s v="г. Невинномысск, б-р. Мира, д. 16" u="1"/>
        <s v="г. Пятигорск, ул. Зорге, д. 1" u="1"/>
        <s v="п. Рыздвяный, ул. Южная, д. 16" u="1"/>
        <s v="г. Буденновск, мкр. №8, д. 9" u="1"/>
        <s v="г. Ставрополь, ул. Шевченко, д. 78" u="1"/>
        <s v="г. Пятигорск, пр-кт. 40 лет Октября, д. 19, лит. А'" u="1"/>
        <s v="г. Ставрополь, ул. 50 лет ВЛКСМ, д. 51, корп. 4" u="1"/>
        <s v="г. Кисловодск, ул. Лермонтова, д. 24" u="1"/>
        <s v="г. Пятигорск, п. Горячеводский, пр-кт. Советской Армии, д. 114" u="1"/>
        <s v="г. Железноводск, мкр. Бештау, ул. Глинки, д. 1А" u="1"/>
        <s v="г. Ставрополь, ул. Шевченко, д. 79" u="1"/>
        <s v="г. Минеральные Воды, ул. Пролетарская, д. 14" u="1"/>
        <s v="г. Кисловодск, ул. Главная, д. 75" u="1"/>
        <s v="г. Невинномысск, ул. Чайковского, д. 8" u="1"/>
        <s v="с. Кочубеевское, ул. Гагарина, д. 123" u="1"/>
        <s v="г. Ставрополь, ул. Короленко, д. 15, корп. 1" u="1"/>
        <s v="с. Кочубеевское, ул. Гагарина, д. 125" u="1"/>
        <s v="г. Пятигорск, ул. Украинская, д. 58" u="1"/>
        <s v="с. Кочубеевское, ул. Гагарина, д. 127" u="1"/>
        <s v="г. Ставрополь, ул. Короленко, д. 25, корп. 1" u="1"/>
        <s v="г. Светлоград, пл. Выставочная, д. 1" u="1"/>
        <s v="г. Ессентуки, пер. Менделеева, д. 5а" u="1"/>
        <s v="г. Зеленокумск, ул. 50 лет Октября, д. 85" u="1"/>
        <s v="г. Нефтекумск, ул. Строителей, д. 10" u="1"/>
        <s v="г. Ставрополь, ул. Короленко, д. 16, корп. 2" u="1"/>
        <s v="г. Кисловодск, ул. Шаумяна, д. 21" u="1"/>
        <s v="г. Пятигорск, ул. Октябрьская, д. 72" u="1"/>
        <s v="г. Ставрополь, ул. Парижской Коммуны, д. 54" u="1"/>
        <s v="с. Кочубеевское, ул. Братская, д. 99" u="1"/>
        <s v="г. Георгиевск, ул. Октябрьская, д. 81" u="1"/>
        <s v="г. Невинномысск, ул. Чайковского, д. 16" u="1"/>
        <s v="с. Побегайловка, ул. Механизаторов, д. 1" u="1"/>
        <s v="г. Нефтекумск, ул. Строителей, д. 24" u="1"/>
        <s v="г. Ставрополь, ул. Ясеновская, д. 56" u="1"/>
        <s v="г. Кисловодск, ул. Главная, д. 18" u="1"/>
        <s v="с. Курсавка, ул. Гагарина, д. 5" u="1"/>
        <s v="г. Ессентуки, ул. Октябрьская, д. 451" u="1"/>
        <s v="с. Кочубеевское, ул. Октябрьской Революции, д. 60" u="1"/>
        <s v="г. Ипатово, ул. Циолковского, д. 11" u="1"/>
        <s v="г. Ессентуки, ул. Октябрьская, д. 452" u="1"/>
        <s v="г. Светлоград, пл. Выставочная, д. 10" u="1"/>
        <s v="г. Ессентуки, ул. Пятигорская, д. 130" u="1"/>
        <s v="г. Светлоград, пл. Выставочная, д. 12" u="1"/>
        <s v="г. Светлоград, пл. Выставочная, д. 14" u="1"/>
        <s v="г. Светлоград, пл. Выставочная, д. 15" u="1"/>
        <s v="г. Ставрополь, ул. 50 лет ВЛКСМ, д. 35, корп. 4" u="1"/>
        <s v="г. Светлоград, пл. Выставочная, д. 16" u="1"/>
        <s v="г. Ессентуки, ул. Пятигорская, д. 136" u="1"/>
        <s v="г. Ставрополь, проезд. Литейный, д. 1" u="1"/>
        <s v="г. Пятигорск, ул. Матвеева, д. 119, корп. 3" u="1"/>
        <s v="г. Ставрополь, проезд. Литейный, д. 5" u="1"/>
        <s v="г. Ставрополь, проезд. Литейный, д. 6" u="1"/>
        <s v="г. Ставрополь, проезд. Литейный, д. 7" u="1"/>
        <s v="г. Буденновск, мкр. №8, д. 22" u="1"/>
        <s v="г. Ставрополь, проезд. Литейный, д. 9" u="1"/>
        <s v="г. Ставрополь, проезд. Ленинградский, д. 17" u="1"/>
        <s v="г. Ставрополь, ул. Короленко, д. 31" u="1"/>
        <s v="г. Ставрополь, проезд. Врачебный, д. 43" u="1"/>
        <s v="с. Винсады, ул. Ленина, д. 37" u="1"/>
        <s v="г. Ставрополь, проезд. Томский, д. 4" u="1"/>
        <s v="г. Ставрополь, ул. Маяковского, д. 40" u="1"/>
        <s v="г. Кисловодск, пер. Яновского, д. 4" u="1"/>
        <s v="г. Михайловск, заезд. Южный, д. 6" u="1"/>
        <s v="г. Ставрополь, ул. Бруснева, д. 12, корп. 3" u="1"/>
        <s v="г. Ставрополь, ул. Ленина, д. 318, корп. 2" u="1"/>
        <s v="г. Пятигорск, ул. 22 км. Лермонтовский разъезд, д. 1" u="1"/>
        <s v="г. Лермонтов, ул. Гагарина, д. 21" u="1"/>
        <s v="г. Ставрополь, ул. Вокзальная, д. 6" u="1"/>
        <s v="г. Ставрополь, ул. Комсомольская, д. 62" u="1"/>
        <s v="г. Невинномысск, ул. Лазо, д. 10" u="1"/>
        <s v="с. Грачевка, ул. Ставропольская, д. 62" u="1"/>
        <s v="г. Минеральные Воды, ул. Горская, д. 65" u="1"/>
        <s v="г. Кисловодск, ул. Чкалова, д. 60а, лит. А" u="1"/>
        <s v="г. Кисловодск, ул. Шаумяна, д. 5, лит. А" u="1"/>
        <s v="г. Ставрополь, ул. Дзержинского, д. 211А" u="1"/>
        <s v="г. Пятигорск, ул. Мира, д. 6" u="1"/>
        <s v="г. Георгиевск, ул. Кочубея, д. 16" u="1"/>
        <s v="г. Ставрополь, ул. Голенева, д. 6а" u="1"/>
        <s v="г. Ставрополь, ул. Ленина, д. 318, корп. 3" u="1"/>
        <s v="г. Пятигорск, ул. 1-я Бульварная, д. 31" u="1"/>
        <s v="с. Новая Жизнь, ул. Школьная, д. 26" u="1"/>
        <s v="г. Ставрополь, ул. Орджоникидзе, д. 60" u="1"/>
        <s v="г. Пятигорск, ул. Сельская, д. 3" u="1"/>
        <s v="г. Буденновск, мкр. №8, д. 19" u="1"/>
        <s v="г. Зеленокумск, ул. 50 лет Октября, д. 70" u="1"/>
        <s v="г. Пятигорск, ул. Пушкинская, д. 13А" u="1"/>
        <s v="г. Георгиевск, ул. Калинина, д. 148" u="1"/>
        <s v="г. Георгиевск, ул. Быкова, д. 10" u="1"/>
        <s v="г. Ставрополь, ул. Орджоникидзе, д. 42" u="1"/>
        <s v="г. Минеральные Воды, ул. Бештаугорская, д. 7" u="1"/>
        <s v="г. Ставрополь, ул. К.Хетагурова, д. 1" u="1"/>
        <s v="г. Железноводск, ул. Косякина, д. 28" u="1"/>
        <s v="г. Ставрополь, ул. К.Хетагурова, д. 3" u="1"/>
        <s v="г. Пятигорск, ул. Спортивная, д. 4, корп. 1" u="1"/>
        <s v="г. Георгиевск, ул. Октябрьская, д. 69" u="1"/>
        <s v="г. Ставрополь, ул. К.Хетагурова, д. 5" u="1"/>
        <s v="г. Изобильный, ул. Красная, д. 10а" u="1"/>
        <s v="г. Ставрополь, ул. К.Хетагурова, д. 6" u="1"/>
        <s v="г. Ставрополь, ул. Доваторцев, д. 30, лит. а" u="1"/>
        <s v="г. Ставрополь, ул. К.Хетагурова, д. 8" u="1"/>
        <s v="г. Кисловодск, ул. Гагарина, д. 24, лит. А" u="1"/>
        <s v="с. Грачевка, ул. Ставропольская, д. 66" u="1"/>
        <s v="г. Ессентуки, ул. Октябрьская, д. 433" u="1"/>
        <s v="г. Ессентуки, ул. Октябрьская, д. 435" u="1"/>
        <s v="г. Кисловодск, ул. Героев Медиков, д. 4" u="1"/>
        <s v="г. Ессентуки, ул. Пятигорская, д. 116" u="1"/>
        <s v="с. Курсавка, ул. Гагарина, д. 6" u="1"/>
        <s v="г. Георгиевск, ул. Фрунзе, д. 2" u="1"/>
        <s v="с. Левокумское, ул. Гагарина, д. 32" u="1"/>
        <s v="г. Ставрополь, пр-кт. Юности, д. 26" u="1"/>
        <s v="г. Кисловодск, ул. Гагарина, д. 26, лит. А" u="1"/>
        <s v="г. Кисловодск, пер. Узкий, д. 9" u="1"/>
        <s v="г. Зеленокумск, ул. Советская, д. 24" u="1"/>
        <s v="г. Минеральные Воды, пр-кт. Карла Маркса, д. 68" u="1"/>
        <s v="г. Ставрополь, пр-кт. Юности, д. 46" u="1"/>
        <s v="г. Ставрополь, проезд. Томский, д. 2" u="1"/>
        <s v="г. Ставрополь, ул. М.Морозова, д. 7А" u="1"/>
        <s v="г. Пятигорск, ул. Московская, д. 12" u="1"/>
        <s v="г. Пятигорск, ул. Московская, д. 76, корп. 1" u="1"/>
        <s v="п. Большевик, ул. Ленина, д. 14/1" u="1"/>
        <s v="п. Солнечнодольск, ул. Строителей, д. 8" u="1"/>
        <s v="г. Пятигорск, п. Горячеводский, ул. Юбилейная, д. 21" u="1"/>
        <s v="г. Минеральные Воды, пр-кт. 22 Партсъезда, д. 92" u="1"/>
        <s v="г. Лермонтов, ул. Патриса Лумумбы, д. 6" u="1"/>
        <s v="г. Ставрополь, ул. Орджоникидзе, д. 46" u="1"/>
        <s v="г. Кисловодск, пер. Зенитный, д. 3" u="1"/>
        <s v="г. Пятигорск, ул. Московская, д. 78, корп. 3" u="1"/>
        <s v="г. Пятигорск, ул. Пушкинская, д. 1" u="1"/>
        <s v="г. Пятигорск, ул. Комарова, д. 30" u="1"/>
        <s v="г. Кисловодск, ул. Кольцова, д. 28" u="1"/>
        <s v="г. Ставрополь, ул. Краснофлотская, д. 80" u="1"/>
        <s v="г. Пятигорск, ул. Московская, д. 62" u="1"/>
        <s v="г. Пятигорск, ул. Московская, д. 88, корп. 3" u="1"/>
        <s v="г. Минеральные Воды, пр-кт. Карла Маркса, д. 50" u="1"/>
        <s v="п. Солнечнодольск, ул. Набережная, д. 10а" u="1"/>
        <s v="г. Пятигорск, ул. Пушкинская, д. 3" u="1"/>
        <s v="г. Невинномысск, ул. Линейная, д. 3" u="1"/>
        <s v="г. Ставрополь, ул. Ленина, д. 414" u="1"/>
        <s v="г. Ставрополь, ул. Орджоникидзе, д. 78" u="1"/>
        <s v="п. Солнечнодольск, б-р. Солнечный, д. 5" u="1"/>
        <s v="г. Невинномысск, б-р. Мира, д. 10" u="1"/>
        <s v="с. Старомарьевка, ул. Дорожная, д. 6" u="1"/>
        <s v="г. Зеленокумск, ул. 50 лет Октября, д. 65" u="1"/>
        <s v="г. Зеленокумск, ул. 50 лет Октября, д. 66" u="1"/>
        <s v="г. Пятигорск, ул. Украинская, д. 59" u="1"/>
        <s v="г. Пятигорск, ул. Пушкинская, д. 5" u="1"/>
        <s v="г. Зеленокумск, ул. 50 лет Октября, д. 69" u="1"/>
        <s v="г. Ставрополь, пр-кт. Юности, д. 3, корп. 2" u="1"/>
        <s v="г. Ставрополь, ул. Шаумяна, д. 14" u="1"/>
        <s v="с. Кочубеевское, ул. Братская, д. 95" u="1"/>
        <s v="г. Георгиевск, ул. Октябрьская, д. 42" u="1"/>
        <s v="г. Георгиевск, ул. Октябрьская, д. 44" u="1"/>
        <s v="г. Пятигорск, ул. Юлиуса Фучика, д. 10" u="1"/>
        <s v="г. Ставрополь, ул. Короленко, д. 17, корп. 2" u="1"/>
        <s v="г. Ессентуки, ул. Интернациональная, д. 15" u="1"/>
        <s v="г. Пятигорск, ул. Пушкинская, д. 7" u="1"/>
        <s v="г. Пятигорск, ул. Юлиуса Фучика, д. 11" u="1"/>
        <s v="г. Пятигорск, ул. Юлиуса Фучика, д. 21" u="1"/>
        <s v="г. Ессентуки, ул. Шоссейная, д. 14" u="1"/>
        <s v="г. Пятигорск, ул. Пушкинская, д. 9" u="1"/>
        <s v="с. Курсавка, ул. Гагарина, д. 7" u="1"/>
        <s v="г. Ставрополь, ул. Чапаева, д. 11" u="1"/>
        <s v="г. Ессентуки, ул. Пятигорская, д. 110а" u="1"/>
        <s v="г. Ессентуки, ул. Пятигорская, д. 114а" u="1"/>
        <s v="г. Пятигорск, ул. Егоршина, д. 6" u="1"/>
        <s v="г. Кисловодск, ул. Островского, д. 33" u="1"/>
        <s v="п. Новокумский, ул. Мичурина, д. 47" u="1"/>
        <s v="г. Ставрополь, ул. Короленко, д. 12" u="1"/>
        <s v="г. Зеленокумск, ул. Советская, д. 22" u="1"/>
        <s v="г. Кисловодск, пер. Крестьянский, д. 11, лит. А" u="1"/>
        <s v="г. Минеральные Воды, пр-кт. Карла Маркса, д. 60" u="1"/>
        <s v="г. Железноводск, ул. Ленина, д. 23" u="1"/>
        <s v="г. Лермонтов, ул. Матвиенко, д. 10, корп. 1" u="1"/>
        <s v="г. Пятигорск, ул. Юлиуса Фучика, д. 12" u="1"/>
        <s v="г. Невинномысск, ул. Линейная, д. 21а" u="1"/>
        <s v="г. Ессентуки, ул. Шоссейная, д. 16" u="1"/>
        <s v="г. Ессентуки, ул. Интернациональная, д. 46" u="1"/>
        <s v="г. Пятигорск, ул. Акопянца, д. 2А" u="1"/>
        <s v="г. Ставрополь, ул. Ленина, д. 385" u="1"/>
        <s v="г. Ставрополь, ул. Фроленко, д. 8" u="1"/>
        <s v="г. Ессентуки, ул. Титова, д. 11" u="1"/>
        <s v="г. Пятигорск, ул. Юлиуса Фучика, д. 23" u="1"/>
        <s v="г. Ессентуки, ул. Шоссейная, д. 18" u="1"/>
        <s v="г. Ставрополь, проезд. Кооперативный, д. 1" u="1"/>
        <s v="г. Пятигорск, ул. Козлова, д. 54а" u="1"/>
        <s v="г. Новоалександровск, пер. Тургенева, д. 25" u="1"/>
        <s v="г. Ставрополь, ул. Ленина, д. 328, корп. 12" u="1"/>
        <s v="г. Светлоград, ул. Кирова, д. 17" u="1"/>
        <s v="г. Пятигорск, ул. Юлиуса Фучика, д. 15" u="1"/>
        <s v="ст-ца. Незлобная, ул. Ленина, д. 3" u="1"/>
        <s v="г. Ставрополь, проезд. Кооперативный, д. 2" u="1"/>
        <s v="г. Лермонтов, ул. Решетника, д. 4" u="1"/>
        <s v="г. Минеральные Воды, пр-кт. Карла Маркса, д. 70" u="1"/>
        <s v="г. Георгиевск, ул. Калинина, д. 119" u="1"/>
        <s v="г. Георгиевск, ул. Мира, д. 5" u="1"/>
        <s v="г. Кисловодск, ул. Березовская, д. 16, лит. А" u="1"/>
        <s v="г. Минеральные Воды, ул. Почтовая, д. 24" u="1"/>
        <s v="г. Пятигорск, ст-ца. Константиновская, ул. Ленина, д. 40" u="1"/>
        <s v="г. Георгиевск, ул. Калинина, д. 129" u="1"/>
        <s v="с. Красногвардейское, ул. Кирова, д. 3" u="1"/>
        <s v="г. Ставрополь, ул. Ленина, д. 122" u="1"/>
        <s v="г. Пятигорск, ул. Юлиуса Фучика, д. 17" u="1"/>
        <s v="г. Благодарный, ул. Вокзальная, д. 52" u="1"/>
        <s v="г. Ставрополь, проезд. Кооперативный, д. 3" u="1"/>
        <s v="г. Кисловодск, пр-кт. Победы, д. 149" u="1"/>
        <s v="п. Затеречный, ул. Почтовая, д. 30" u="1"/>
        <s v="г. Георгиевск, ул. Октябрьская, д. 23" u="1"/>
        <s v="г. Новопавловск, ул. Зеленая, д. 2" u="1"/>
        <s v="г. Георгиевск, ул. Октябрьская, д. 25" u="1"/>
        <s v="г. Ставрополь, ул. Короленко, д. 2, корп. 1" u="1"/>
        <s v="г. Невинномысск, ул. Маяковского, д. 1" u="1"/>
        <s v="г. Ставрополь, ул. Пушкина, д. 25" u="1"/>
        <s v="г. Лермонтов, ул. Патриса Лумумбы, д. 4а" u="1"/>
        <s v="г. Новопавловск, ул. Зеленая, д. 4" u="1"/>
        <s v="п. Горячеводский, ул. Ленина, д. 49" u="1"/>
        <s v="г. Кисловодск, ул. Чкалова, д. 4" u="1"/>
        <s v="с. Александровское, ул. Калинина, д. 318" u="1"/>
        <s v="г. Кисловодск, ул. Чкалова, д. 46/а" u="1"/>
        <s v="г. Невинномысск, ул. Маяковского, д. 2" u="1"/>
        <s v="г. Пятигорск, ул. Юлиуса Фучика, д. 19" u="1"/>
        <s v="г. Невинномысск, ул. Северная, д. 5" u="1"/>
        <s v="г. Ставрополь, проезд. Готвальда, д. 13" u="1"/>
        <s v="г. Кисловодск, ул. Березовская, д. 30" u="1"/>
        <s v="г. Кисловодск, ул. Островского, д. 13" u="1"/>
        <s v="г. Ставрополь, проезд. Кооперативный, д. 4" u="1"/>
        <s v="с. Курсавка, ул. Гагарина, д. 8" u="1"/>
        <s v="г. Кисловодск, ул. Березовская, д. 33" u="1"/>
        <s v="г. Зеленокумск, ул. Советская, д. 20" u="1"/>
        <s v="п. Затеречный, ул. Почтовая, д. 35" u="1"/>
        <s v="г. Ипатово, ул. Орджоникидзе, д. 62" u="1"/>
        <s v="г. Кисловодск, ул. Набережная, д. 59" u="1"/>
        <s v="с. Донское, ул. Трунова, д. 24" u="1"/>
        <s v="г. Ставрополь, ул. Ленина, д. 365А" u="1"/>
        <s v="с. Донское, ул. Трунова, д. 26" u="1"/>
        <s v="г. Ессентуки, ул. Пушкина, д. 50, лит. К" u="1"/>
        <s v="г. Ставрополь, ул. Доваторцев, д. 86/1-86/2" u="1"/>
        <s v="г. Ставрополь, ул. Л.Толстого, д. 13" u="1"/>
        <s v="г. Кисловодск, ул. Московская, д. 3А" u="1"/>
        <s v="г. Пятигорск, ул. 295 Стрелковой Дивизии, д. 8" u="1"/>
        <s v="г. Ставрополь, проезд. Кооперативный, д. 5" u="1"/>
        <s v="г. Ставрополь, ул. Мира, д. 280/5" u="1"/>
        <s v="г. Кисловодск, ул. Кутузова, д. 24" u="1"/>
        <s v="г. Георгиевск, ул. Кирова, д. 170" u="1"/>
        <s v="г. Георгиевск, ул. Кутузова, д. 4" u="1"/>
        <s v="г. Пятигорск, ул. Мира, д. 37" u="1"/>
        <s v="с. Солуно-Дмитриевское, ул. Заводская, д. 22" u="1"/>
        <s v="г. Пятигорск, пр-кт. 40 лет Октября, д. 91а" u="1"/>
        <s v="г. Минеральные Воды, ул. Горская, д. 6" u="1"/>
        <s v="г. Пятигорск, ул. Московская, д. 78, корп. 2" u="1"/>
        <s v="г. Ставрополь, проезд. Ленинградский, д. 22" u="1"/>
        <s v="п. Анджиевский, ул. Заводская, д. 28" u="1"/>
        <s v="г. Кисловодск, ул. Красноармейская, д. 7" u="1"/>
        <s v="г. Ставрополь, проезд. Металлистов, д. 9" u="1"/>
        <s v="г. Кисловодск, пр-кт. Мира, д. 4, лит. Б" u="1"/>
        <s v="г. Кисловодск, ул. Кутузова, д. 26" u="1"/>
        <s v="г. Пятигорск, ул. Московская, д. 88, корп. 2" u="1"/>
        <s v="с. Курсавка, пер. Подстанционный, д. 1" u="1"/>
        <s v="г. Кисловодск, ул. Коминтерна, д. 7, лит. Б" u="1"/>
        <s v="с. Лиман, ул. Ленина, д. 68" u="1"/>
        <s v="г. Пятигорск, ул. Подстанционная, д. 4" u="1"/>
        <s v="г. Невинномысск, ул. Маяковского, д. 6" u="1"/>
        <s v="г. Ставрополь, проезд. Кооперативный, д. 6" u="1"/>
        <s v="г. Пятигорск, ул. Аллея Строителей, д. 10, корп. 1" u="1"/>
        <s v="с. Александровское, ул. Пионерская, д. 90" u="1"/>
        <s v="г. Пятигорск, ул. Подстанционная, д. 5" u="1"/>
        <s v="г. Лермонтов, ул. Гагарина, д. 7а" u="1"/>
        <s v="г. Железноводск, ул. Октябрьская, д. 41" u="1"/>
        <s v="с. Александровское, ул. Пионерская, д. 92" u="1"/>
        <s v="г. Пятигорск, ул. Московская, д. 20/26" u="1"/>
        <s v="г. Лермонтов, ул. Гагарина, д. 4" u="1"/>
        <s v="г. Минеральные Воды, ул. Горская, д. 8" u="1"/>
        <s v="с. Бурлацкое, ул. 60 лет Октября, д. 32" u="1"/>
        <s v="г. Пятигорск, ст-ца. Константиновская, ул. Ленина, д. 24" u="1"/>
        <s v="г. Пятигорск, ст-ца. Константиновская, ул. Ленина, д. 26" u="1"/>
        <s v="г. Железноводск, ул. Октябрьская, д. 51" u="1"/>
        <s v="г. Пятигорск, пр-кт. Калинина, д. 24" u="1"/>
        <s v="ст-ца. Курская, ул. Акулова, д. 78" u="1"/>
        <s v="г. Ставрополь, проезд. Кооперативный, д. 7" u="1"/>
        <s v="с. Солдато-Александровское, ул. Шоссейная, д. 5" u="1"/>
        <s v="г. Ставрополь, ул. Дзержинского, д. 174" u="1"/>
        <s v="г. Пятигорск, ул. Ессентукская, д. 78" u="1"/>
        <s v="г. Пятигорск, пр-кт. Калинина, д. 108" u="1"/>
        <s v="г. Буденновск, мкр. №8, д. 21" u="1"/>
        <s v="г. Ставрополь, пр-кт. К.Маркса, д. 90" u="1"/>
        <s v="с. Кочубеевское, ул. Коллективная, д. 39" u="1"/>
        <s v="г. Кисловодск, ул. Березовская, д. 10" u="1"/>
        <s v="п. Рыздвяный, ул. Южная, д. 8а" u="1"/>
        <s v="ИТОГО ПО СУБЪЕКТУ:" u="1"/>
        <s v="г. Кисловодск, ул. Березовская, д. 13" u="1"/>
        <s v="г. Железноводск, ул. Октябрьская, д. 71" u="1"/>
        <s v="г. Ставрополь, проезд. Кооперативный, д. 8" u="1"/>
        <s v="с. Курсавка, ул. Гагарина, д. 9" u="1"/>
        <s v="с. Кочубеевское, ул. Октябрьской Революции, д. 58" u="1"/>
        <s v="с. Александровское, ул. Берегового, д. 4" u="1"/>
        <s v="г. Ставрополь, ул. Ленина, д. 399" u="1"/>
        <s v="г. Кисловодск, ул. Чкалова, д. 66" u="1"/>
        <s v="г. Ессентуки, ул. Буачидзе, д. 14" u="1"/>
        <s v="с. Кочубеевское, ул. Титова, д. 4а" u="1"/>
        <s v="г. Ставрополь, ул. Короленко, д. 23" u="1"/>
        <s v="с. Курсавка, ул. Войтика, д. 232" u="1"/>
        <s v="г. Пятигорск, ул. Подстанционная, д. 16" u="1"/>
        <s v="г. Ставрополь, проезд. Кооперативный, д. 9" u="1"/>
        <s v="г. Кисловодск, пер. Яновского, д. 6" u="1"/>
        <s v="г. Кисловодск, ул. 40 лет Октября, д. 7а" u="1"/>
        <s v="г. Кисловодск, пр-кт. Мира, д. 4, лит. А" u="1"/>
        <s v="г. Пятигорск, ул. Теплосерная, д. 29" u="1"/>
        <s v="г. Пятигорск, ул. 1-я Бульварная, д. 12" u="1"/>
        <s v="г. Ставрополь, ул. Фроленко, д. 2" u="1"/>
        <s v="г. Ессентуки, ул. Воровского, д. 2" u="1"/>
        <s v="г. Ставрополь, ул. М.Морозова, д. 25" u="1"/>
        <s v="г. Буденновск, мкр. №8, д. 18" u="1"/>
        <s v="г. Ставрополь, ул. Голенева, д. 35" u="1"/>
        <s v="г. Ставрополь, ул. Ленина, д. 408а" u="1"/>
        <s v="г. Ессентуки, пер. Суворовский, д. 2" u="1"/>
        <s v="г. Лермонтов, ул. Гагарина, д. 3а" u="1"/>
        <s v="г. Невинномысск, ул. Матросова, д. 1в" u="1"/>
        <s v="с. Левокумское, тер. 1 Микрорайон, д. 4" u="1"/>
        <s v="с. Александровское, ул. Заводская, д. 15" u="1"/>
        <s v="г. Пятигорск, ул. Аллея Строителей, д. 10, корп. 2" u="1"/>
        <s v="г. Буденновск, пер. Новый, д. 1" u="1"/>
        <s v="г. Невинномысск, ул. Юбилейная, д. 1" u="1"/>
        <s v="г. Кисловодск, пр-кт. Победы, д. 92" u="1"/>
        <s v="г. Ставрополь, пр-кт. Юности, д. 28/1" u="1"/>
        <s v="с. Новая Жизнь, ул. Школьная, д. 28" u="1"/>
        <s v="г. Кисловодск, ул. Линейная, д. 27" u="1"/>
        <s v="г. Новопавловск, ул. Красноармейская, д. 53" u="1"/>
        <s v="с. Краснокумское, ул. Кирова, д. 37" u="1"/>
        <s v="г. Новопавловск, ул. Восточная, д. 5" u="1"/>
        <s v="г. Ставрополь, ул. Голенева, д. 39" u="1"/>
        <s v="г. Пятигорск, ул. Панагюриште, д. 18" u="1"/>
        <s v="г. Пятигорск, пл. Ленина, д. 4" u="1"/>
        <s v="г. Ставрополь, ул. Комсомольская, д. 93" u="1"/>
        <s v="г. Кисловодск, ул. Марцинкевича, д. 75" u="1"/>
        <s v="г. Кисловодск, ул. Линейная, д. 29" u="1"/>
        <s v="г. Пятигорск, ул. Пушкинская, д. 15а" u="1"/>
        <s v="п. Ясная Поляна, ул. Московская, д. 2" u="1"/>
        <s v="с. Александровское, ул. Калинина, д. 316" u="1"/>
        <s v="г. Пятигорск, пл. Ленина, д. 6" u="1"/>
        <s v="г. Пятигорск, пр-кт. 40 лет Октября, д. 67А" u="1"/>
        <s v="п. Горячеводский, ул. Ясная, д. 2" u="1"/>
        <s v="г. Ставрополь, ул. Дзержинского, д. 1А" u="1"/>
        <s v="г. Ставрополь, ул. Дзержинского, д. 2А" u="1"/>
        <s v="с. Кочубеевское, ул. Октябрьской Революции, д. 75а" u="1"/>
        <s v="г. Ставрополь, пр-кт. К.Маркса, д. 70" u="1"/>
        <s v="г. Ставрополь, пр-кт. К.Маркса, д. 71" u="1"/>
        <s v="г. Ставрополь, пр-кт. К.Маркса, д. 72" u="1"/>
        <s v="г. Ессентуки, ул. Титова, д. 8а" u="1"/>
        <s v="г. Пятигорск, пл. Ленина, д. 8" u="1"/>
        <s v="г. Ставрополь, пр-кт. К.Маркса, д. 77" u="1"/>
        <s v="п. Комсомолец, ул. Ленина, д. 23" u="1"/>
        <s v="г. Ставрополь, пр-кт. К.Маркса, д. 78" u="1"/>
        <s v="г. Невинномысск, ул. Белово, д. 7" u="1"/>
        <s v="г. Кисловодск, ул. Ге Ксении, д. 16" u="1"/>
        <s v="г. Буденновск, мкр. №7/1, д. 35" u="1"/>
        <s v="г. Кисловодск, ул. 40 лет Октября, д. 17" u="1"/>
        <s v="г. Ставрополь, ул. Лермонтова, д. 81" u="1"/>
        <s v="г. Кисловодск, ул. Марцинкевича, д. 87" u="1"/>
        <s v="с. Левокумское, ул. Гагарина, д. 34" u="1"/>
        <s v="г. Пятигорск, пр-кт. 40 лет Октября, д. 28а" u="1"/>
        <s v="г. Ставрополь, ул. Ленина, д. 405" u="1"/>
        <s v="г. Пятигорск, ул. Новороссийская, д. 7А" u="1"/>
        <s v="г. Невинномысск, ул. Апанасенко, д. 2" u="1"/>
        <s v="ст-ца. Курская, пер. Школьный, д. 15" u="1"/>
        <s v="г. Пятигорск, ул. Теплосерная, д. 13" u="1"/>
        <s v="г. Ессентуки, ул. Титова, д. 14" u="1"/>
        <s v="г. Пятигорск, ул. Московская, д. 78, корп. 1" u="1"/>
        <s v="г. Ставрополь, проезд. Металлистов, д. 7" u="1"/>
        <s v="г. Пятигорск, ул. Московская, д. 88, корп. 1" u="1"/>
        <s v="г. Пятигорск, ул. Аллея Строителей, д. 4/1а" u="1"/>
        <s v="с. Донское, ул. Солнечная, д. 10" u="1"/>
        <s v="г. Железноводск, п. Иноземцево, ул. Пушкина, д. 6, лит. А" u="1"/>
        <s v="г. Ставрополь, проезд. Передовой, д. 1" u="1"/>
        <s v="г. Невинномысск, б-р. Мира, д. 38" u="1"/>
        <s v="г. Невинномысск, ул. Маяковского, д. 14а" u="1"/>
        <s v="г. Ставрополь, ул. Пржевальского, д. 5" u="1"/>
        <s v="г. Минеральные Воды, ул. Советская, д. 84" u="1"/>
        <s v="г. Зеленокумск, ул. 50 лет Октября, д. 21" u="1"/>
        <s v="г. Ессентуки, ул. Свободы, д. 43" u="1"/>
        <s v="г. Ставрополь, ул. 45 Параллель, д. 11, корп. 1" u="1"/>
        <s v="г. Зеленокумск, ул. 50 лет Октября, д. 23" u="1"/>
        <s v="г. Зеленокумск, ул. 50 лет Октября, д. 25" u="1"/>
        <s v="с. Грачевка, ул. Советская, д. 26" u="1"/>
        <s v="г. Пятигорск, ул. Московская, д. 64" u="1"/>
        <s v="г. Ставрополь, проезд. Передовой, д. 2" u="1"/>
        <s v="г. Ставрополь, ул. Мира, д. 304/А" u="1"/>
        <s v="г. Ставрополь, ул. Завокзальная, д. 33а, лит. Б" u="1"/>
        <s v="г. Ставрополь, ул. Дзержинского, д. 27Б" u="1"/>
        <s v="г. Изобильный, пер. Ленина, д. 17" u="1"/>
        <s v="г. Ставрополь, ул. М.Морозова, д. 17А" u="1"/>
        <s v="г. Кисловодск, ул. Горького, д. 32" u="1"/>
        <s v="г. Пятигорск, ул. Московская, д. 74" u="1"/>
        <s v="г. Невинномысск, ул. Менделеева, д. 18а" u="1"/>
        <s v="г. Ставрополь, ул. Селекционная станция, д. 1" u="1"/>
        <s v="г. Ставрополь, ул. Мира, д. 324/А" u="1"/>
        <s v="г. Ставрополь, ул. Селекционная станция, д. 2" u="1"/>
        <s v="г. Невинномысск, ул. Линейная, д. 5" u="1"/>
        <s v="г. Пятигорск, пр-кт. Калинина, д. 20" u="1"/>
        <s v="г. Ставрополь, ул. Селекционная станция, д. 3" u="1"/>
        <s v="г. Ставрополь, ул. Короленко, д. 14/1" u="1"/>
        <s v="г. Ставрополь, ул. Селекционная станция, д. 4" u="1"/>
        <s v="г. Пятигорск, п. Горячеводский, ул. 7-я Линия, д. 98" u="1"/>
        <s v="г. Ставрополь, проезд. Передовой, д. 3" u="1"/>
        <s v="г. Ставрополь, пер. Чкалова, д. 2" u="1"/>
        <s v="г. Ставрополь, ул. Ленина, д. 422" u="1"/>
        <s v="г. Кисловодск, пр-кт. Победы, д. 157" u="1"/>
        <s v="г. Ставрополь, ул. Селекционная станция, д. 8" u="1"/>
        <s v="с. Курсавка, ул. Гагарина, д. 12" u="1"/>
        <s v="г. Минеральные Воды, пр-кт. 22 Партсъезда, д. 88" u="1"/>
        <s v="г. Ставрополь, ул. Ленина, д. 397, корп. 1" u="1"/>
        <s v="г. Кисловодск, ул. Ярошенко, д. 12" u="1"/>
        <s v="г. Ставрополь, ул. Дзержинского, д. 223Г" u="1"/>
        <s v="г. Кисловодск, ул. Горького, д. 36" u="1"/>
        <s v="г. Ставрополь, ул. Короленко, д. 29, корп. 2" u="1"/>
        <s v="с. Александровское, ул. Берегового, д. 2" u="1"/>
        <s v="г. Кисловодск, ул. Горького, д. 38" u="1"/>
        <s v="г. Ставрополь, ул. Пушкина, д. 73" u="1"/>
        <s v="г. Ипатово, ул. Циолковского, д. 14" u="1"/>
        <s v="г. Ставрополь, ул. Ленина, д. 397, корп. 2" u="1"/>
        <s v="г. Кисловодск, ул. Ярошенко, д. 16" u="1"/>
        <s v="г. Ставрополь, проезд. Передовой, д. 6" u="1"/>
        <s v="г. Кисловодск, ул. Яновского, д. 9" u="1"/>
        <s v="ст-ца. Ессентукская, ул. Московская, д. 37" u="1"/>
        <s v="г. Ставрополь, ул. Дзержинского, д. 223, лит. В" u="1"/>
        <s v="г. Георгиевск, ул. Арсенальная, д. 37" u="1"/>
        <s v="с. Левокумка, ул. Мостовая, д. 4" u="1"/>
        <s v="г. Пятигорск, ул. Теплосерная, д. 11" u="1"/>
        <s v="с. Александровское, ул. Шаталова, д. 1" u="1"/>
        <s v="п. Солнечнодольск, б-р. Школьный, д. 1" u="1"/>
        <s v="г. Зеленокумск, ул. Мира, д. 149" u="1"/>
        <s v="г. Кисловодск, ул. Ярошенко, д. 18" u="1"/>
        <s v="г. Ставрополь, проезд. Передовой, д. 7" u="1"/>
        <s v="г. Кисловодск, ул. Авиации, д. 27" u="1"/>
        <s v="г. Ставрополь, проезд. Литейный, д. 11" u="1"/>
        <s v="ст-ца. Курская, пер. Школьный, д. 27" u="1"/>
        <s v="г. Ставрополь, проезд. Металлистов, д. 6" u="1"/>
        <s v="г. Пятигорск, ул. Нежнова, д. 67, корп. 1" u="1"/>
        <s v="г. Пятигорск, ул. Кочубея, д. 25, корп. 1" u="1"/>
        <s v="г. Пятигорск, ул. Теплосерная, д. 25" u="1"/>
        <s v="г. Пятигорск, ул. Аллея Строителей, д. 9" u="1"/>
        <s v="г. Ставрополь, ул. Ленина, д. 397, корп. 3" u="1"/>
        <s v="г. Ставрополь, ул. Ленина, д. 393" u="1"/>
        <s v="г. Ставрополь, проезд. Передовой, д. 9" u="1"/>
        <s v="г. Зеленокумск, ул. 50 лет Октября, д. 15" u="1"/>
        <s v="г. Невинномысск, б-р. Мира, д. 18а" u="1"/>
        <s v="с. Гражданское, ул. Рабочая, д. 10" u="1"/>
        <s v="г. Ставрополь, проезд. Литейный, д. 13" u="1"/>
        <s v="г. Невинномысск, ул. Павлова, д. 8" u="1"/>
        <s v="г. Зеленокумск, ул. 50 лет Октября, д. 17" u="1"/>
        <s v="с. Александровское, ул. Заводская, д. 13" u="1"/>
        <s v="г. Зеленокумск, ул. 50 лет Октября, д. 19" u="1"/>
        <s v="г. Кисловодск, ул. Чайковского, д. 9" u="1"/>
        <s v="г. Невинномысск, ул. Павлова, д. 9" u="1"/>
        <s v="г. Ставрополь, ул. Ленина, д. 397, корп. 4" u="1"/>
        <s v="г. Кисловодск, ул. Р.Люксембург, д. 5" u="1"/>
        <s v="г. Кисловодск, ул. Р.Люксембург, д. 6" u="1"/>
        <s v="г. Кисловодск, пр-кт. Победы, д. 141" u="1"/>
        <s v="г. Кисловодск, ул. Р.Люксембург, д. 7" u="1"/>
        <s v="г. Кисловодск, пр-кт. Победы, д. 83" u="1"/>
        <s v="ст-ца. Ессентукская, ул. Московская, д. 39" u="1"/>
        <s v="с. Полтавское, ул. Интернациональная, д. 20" u="1"/>
        <s v="г. Ставрополь, ул. Гагарина, д. 10" u="1"/>
        <s v="п. Солнечнодольск, б-р. Школьный, д. 5" u="1"/>
        <s v="г. Пятигорск, пр-кт. Калинина, д. 32" u="1"/>
        <s v="с. Кочубеевское, ул. Гагарина, д. 68" u="1"/>
        <s v="г. Ставрополь, ул. Гагарина, д. 11" u="1"/>
        <s v="г. Пятигорск, ул. Ермолова, д. 221" u="1"/>
        <s v="г. Минеральные Воды, ул. Ленина, д. 8" u="1"/>
        <s v="г. Ставрополь, пр-кт. К.Маркса, д. 30" u="1"/>
        <s v="г. Ставрополь, ул. Ленина, д. 397, корп. 5" u="1"/>
        <s v="г. Кисловодск, ул. Красноармейская, д. 14, лит. А" u="1"/>
        <s v="г. Ставрополь, ул. Гагарина, д. 12" u="1"/>
        <s v="г. Кисловодск, ул. Красноармейская, д. 16, лит. А" u="1"/>
        <s v="г. Кисловодск, ул. Красноармейская, д. 18, лит. А" u="1"/>
        <s v="г. Невинномысск, ул. Матросова, д. 161" u="1"/>
        <s v="г. Благодарный, проезд. 60 лет Октября, д. 8" u="1"/>
        <s v="г. Новопавловск, ул. Восточная, д. 16" u="1"/>
        <s v="г. Кисловодск, ул. Красноармейская, д. 16, лит. Б" u="1"/>
        <s v="г. Изобильный, ул. Красная, д. 12" u="1"/>
        <s v="г. Новопавловск, ул. Восточная, д. 18" u="1"/>
        <s v="ст-ца. Незлобная, ул. Матросова, д. 174" u="1"/>
        <s v="г. Кисловодск, ул. Красноармейская, д. 18, лит. Б" u="1"/>
        <s v="г. Ставрополь, ул. Гагарина, д. 13" u="1"/>
        <s v="г. Минеральные Воды, ул. 50 лет Октября, д. 20" u="1"/>
        <s v="г. Ставрополь, ул. Дзержинского, д. 205" u="1"/>
        <s v="г. Кисловодск, ул. 40 лет Октября, д. 15" u="1"/>
        <s v="г. Ставрополь, проезд. Братский, д. 1" u="1"/>
        <s v="г. Ставрополь, проезд. Братский, д. 2" u="1"/>
        <s v="г. Ставрополь, проезд. Братский, д. 3" u="1"/>
        <s v="г. Ставрополь, проезд. Братский, д. 4" u="1"/>
        <s v="г. Ставрополь, проезд. Братский, д. 5" u="1"/>
        <s v="г. Ставрополь, проезд. Братский, д. 6" u="1"/>
        <s v="г. Ставрополь, ул. Гагарина, д. 15" u="1"/>
        <s v="г. Ставрополь, проезд. Братский, д. 7" u="1"/>
        <s v="г. Ставрополь, проезд. Братский, д. 8" u="1"/>
        <s v="г. Ставрополь, проезд. Братский, д. 9" u="1"/>
        <s v="г. Кисловодск, ул. Чернышевского, д. 36" u="1"/>
        <s v="г. Буденновск, мкр. №7/1, д. 37" u="1"/>
        <s v="г. Невинномысск, ул. Северная, д. 7" u="1"/>
        <s v="г. Ессентуки, пер. Менделеева, д. 11" u="1"/>
        <s v="г. Георгиевск, ул. Фрунзе, д. 8" u="1"/>
        <s v="г. Ставрополь, ул. Ленина, д. 397, корп. 6" u="1"/>
        <s v="г. Георгиевск, ул. Арсенальная, д. 18" u="1"/>
        <s v="г. Ставрополь, проезд. Чукотский, д. 16А" u="1"/>
        <s v="г. Ставрополь, ул. Гагарина, д. 18" u="1"/>
        <s v="г. Ставрополь, ул. Ленина, д. 213" u="1"/>
        <s v="г. Минеральные Воды, ул. Советская, д. 98В" u="1"/>
        <s v="г. Ессентуки, ул. Кисловодская, д. 30а, корп. 7" u="1"/>
        <s v="п. Нижнезольский, пер. Пионерский, д. 4" u="1"/>
        <s v="г. Ставрополь, ул. Социалистическая, д. 1" u="1"/>
        <s v="г. Пятигорск, ул. Аллея Строителей, д. 8" u="1"/>
        <s v="г. Ставрополь, ул. Васильева, д. 10" u="1"/>
        <s v="г. Ставрополь, ул. Серова, д. 2" u="1"/>
        <s v="г. Ставрополь, ул. Социалистическая, д. 3" u="1"/>
        <s v="г. Ставрополь, ул. Гагарина, д. 19" u="1"/>
        <s v="г. Ставрополь, ул. Социалистическая, д. 9" u="1"/>
        <s v="п. Искра, ул. Первомайская, д. 22" u="1"/>
        <s v="г. Ставрополь, ул. Ленина, д. 397, корп. 7" u="1"/>
        <s v="г. Пятигорск, пер. Глухой, д. 12" u="1"/>
        <s v="г. Ставрополь, ул. Ленина, д. 328, корп. 18" u="1"/>
        <s v="г. Минеральные Воды, ул. 50 лет Октября, д. 31" u="1"/>
        <s v="г. Невинномысск, б-р. Мира, д. 6" u="1"/>
        <s v="г. Ставрополь, ул. Фроленко, д. 20" u="1"/>
        <s v="г. Ставрополь, ул. К.Хетагурова, д. 24" u="1"/>
        <s v="г. Ставрополь, проезд. Кооперативный, д. 11" u="1"/>
        <s v="г. Железноводск, п. Иноземцево, ул. 8 Марта, д. 1" u="1"/>
        <s v="г. Минеральные Воды, ул. Октябрьская, д. 8" u="1"/>
        <s v="г. Ставрополь, пр-кт. К.Маркса, д. 1" u="1"/>
        <s v="г. Ставрополь, ул. Пржевальского, д. 2, корп. 2" u="1"/>
        <s v="г. Ставрополь, ул. Ленина, д. 79" u="1"/>
        <s v="г. Ставрополь, ул. Фроленко, д. 22" u="1"/>
        <s v="г. Ставрополь, ул. Ленина, д. 436" u="1"/>
        <s v="г. Ессентуки, ул. Кисловодская, д. 191а" u="1"/>
        <s v="г. Железноводск, п. Иноземцево, ул. 50 лет Октября, д. 20" u="1"/>
        <s v="г. Ипатово, ул. Свердлова, д. 35" u="1"/>
        <s v="г. Невинномысск, ул. Менделеева, д. 1" u="1"/>
        <s v="г. Невинномысск, ул. Менделеева, д. 3" u="1"/>
        <s v="г. Ставрополь, пр-кт. К.Маркса, д. 10" u="1"/>
        <s v="г. Невинномысск, ул. Менделеева, д. 5" u="1"/>
        <s v="г. Ставрополь, пр-кт. К.Маркса, д. 13" u="1"/>
        <s v="г. Невинномысск, ул. Менделеева, д. 7" u="1"/>
        <s v="с. Кочубеевское, ул. Куличенко, д. 81" u="1"/>
        <s v="г. Ставрополь, ул. Л.Толстого, д. 2" u="1"/>
        <s v="г. Невинномысск, ул. Менделеева, д. 9" u="1"/>
        <s v="с. Кочубеевское, ул. Куличенко, д. 89" u="1"/>
        <s v="г. Ставрополь, ул. Ленина, д. 397, корп. 9" u="1"/>
        <s v="с. Александровское, ул. Р.Люксембург, д. 93" u="1"/>
        <s v="г. Ставрополь, ул. Короленко, д. 29, корп. 1" u="1"/>
        <s v="г. Невинномысск, пер. Крымский, д. 2" u="1"/>
        <s v="с. Кочубеевское, ул. Титова, д. 12" u="1"/>
        <s v="г. Ставрополь, пер. Шеболдаева, д. 7" u="1"/>
        <s v="г. Новоалександровск, пер. Тургенева, д. 1" u="1"/>
        <s v="г. Железноводск, п. Иноземцево, ул. 50 лет Октября, д. 12" u="1"/>
        <s v="г. Кисловодск, ул. Тюленева, д. 14" u="1"/>
        <s v="п. Рыздвяный, ул. Южная, д. 14а" u="1"/>
        <s v="г. Новоалександровск, ул. Ленина, д. 52" u="1"/>
        <s v="г. Ставрополь, ул. К.Хетагурова, д. 18" u="1"/>
        <s v="с. Кочубеевское, ул. Титова, д. 14" u="1"/>
        <s v="г. Невинномысск, ул. Гагарина, д. 14" u="1"/>
        <s v="г. Ставрополь, ул. Вокзальная, д. 16" u="1"/>
        <s v="г. Ставрополь, ул. Объездная, д. 3, корп. 1" u="1"/>
        <s v="п. Рыздвяный, ул. Южная, д. 16а" u="1"/>
        <s v="г. Буденновск, мкр. №7/1, д. 38" u="1"/>
        <s v="г. Кисловодск, ул. Ярошенко, д. 6" u="1"/>
        <s v="п. Затеречный, ул. Строительная, д. 3" u="1"/>
        <s v="п. Затеречный, ул. Строительная, д. 5" u="1"/>
        <s v="г. Ставрополь, ул. Дзержинского, д. 195" u="1"/>
        <s v="г. Невинномысск, ул. Гагарина, д. 28" u="1"/>
        <s v="г. Пятигорск, ул. Матвеева, д. 119, корп. 4" u="1"/>
        <s v="г. Кисловодск, ул. 40 лет Октября, д. 28" u="1"/>
        <s v="г. Ставрополь, ул. Чехова, д. 39" u="1"/>
        <s v="г. Ставрополь, проезд. Ленинградский, д. 18" u="1"/>
        <s v="г. Ставрополь, ул. Мира, д. 400" u="1"/>
        <s v="г. Кисловодск, ул. Красноармейская, д. 8/н" u="1"/>
        <s v="г. Ставрополь, проезд. Врачебный, д. 45" u="1"/>
        <s v="г. Ставрополь, ул. Доваторцев, д. 26А" u="1"/>
        <s v="г. Ставрополь, ул. Доваторцев, д. 26Б" u="1"/>
        <s v="г. Ставрополь, ул. Мира, д. 430" u="1"/>
        <s v="г. Буденновск, мкр. №8, д. 17" u="1"/>
        <s v="п. Новотерский, ул. Новотерская, д. 1" u="1"/>
        <s v="п. Новотерский, ул. Новотерская, д. 2" u="1"/>
        <s v="п. Новотерский, ул. Новотерская, д. 3" u="1"/>
        <s v="п. Новотерский, ул. Новотерская, д. 4" u="1"/>
        <s v="г. Ессентуки, ул. Ломоносова, д. 2" u="1"/>
        <s v="г. Ставрополь, ул. Л.Толстого, д. 45" u="1"/>
        <s v="г. Минеральные Воды, ул. Советская, д. 56" u="1"/>
        <s v="г. Ипатово, ул. Первомайская, д. 52" u="1"/>
        <s v="г. Невинномысск, б-р. Мира, д. 2" u="1"/>
        <s v="г. Кисловодск, ул. Гагарина, д. 12, лит. А" u="1"/>
        <s v="г. Новоалександровск, пер. Тургенева, д. 3" u="1"/>
        <s v="г. Ессентуки, ул. Фридриха Энгельса, д. 11а" u="1"/>
        <s v="г. Ессентуки, ул. Ломоносова, д. 4" u="1"/>
        <s v="г. Ставрополь, проезд. Ленинградский, д. 28" u="1"/>
        <s v="г. Железноводск, п. Иноземцево, ул. 50 лет Октября, д. 16" u="1"/>
        <s v="г. Нефтекумск, мкр. 1-й, д. 9" u="1"/>
        <s v="г. Пятигорск, ул. Соборная, д. 13" u="1"/>
        <s v="с. Русское, ул. Школьная, д. 24" u="1"/>
        <s v="г. Минеральные Воды, ул. Горская, д. 67" u="1"/>
        <s v="г. Ставрополь, ул. Горького, д. 4" u="1"/>
        <s v="г. Кисловодск, ул. Красивая, д. 23" u="1"/>
        <s v="г. Пятигорск, ул. Людкевича, д. 9" u="1"/>
        <s v="г. Ставрополь, ул. Дзержинского, д. 213А" u="1"/>
        <s v="г. Кисловодск, пр-кт. Победы, д. 151" u="1"/>
        <s v="г. Ставрополь, ул. Лермонтова, д. 239, корп. 1" u="1"/>
        <s v="г. Ставрополь, ул. Пржевальского, д. 11, корп. 2" u="1"/>
        <s v="п. Рыздвяный, ул. Школьная, д. 8" u="1"/>
        <s v="п. Рыздвяный, ул. Советская, д. 4" u="1"/>
        <s v="г. Ставрополь, пр-кт. Ворошилова, д. 3, корп. 2" u="1"/>
        <s v="г. Кисловодск, ул. Гагарина, д. 12, лит. Б" u="1"/>
        <s v="г. Кисловодск, ул. Красивая, д. 25" u="1"/>
        <s v="г. Ставрополь, ул. Дзержинского, д. 223А" u="1"/>
        <s v="г. Ессентуки, ул. Фридриха Энгельса, д. 32а" u="1"/>
        <s v="г. Железноводск, п. Иноземцево, ул. 50 лет Октября, д. 18" u="1"/>
        <s v="г. Ипатово, ул. Свердлова, д. 45" u="1"/>
        <s v="с. Краснокумское, ул. Кирова, д. 39" u="1"/>
        <s v="г. Ставрополь, ул. Ленина, д. 284" u="1"/>
        <s v="г. Пятигорск, ул. Сельская, д. 38" u="1"/>
        <s v="г. Пятигорск, ул. Ермолова, д. 10А" u="1"/>
        <s v="г. Невинномысск, ул. Менделеева, д. 7А" u="1"/>
        <s v="г. Ставрополь, ул. Р.Люксембург, д. 31/А" u="1"/>
        <s v="г. Пятигорск, ул. Ермолова, д. 10б" u="1"/>
        <s v="г. Ставрополь, ул. Ленина, д. 470" u="1"/>
        <s v="г. Пятигорск, ул. Ермолова, д. 10в" u="1"/>
        <s v="г. Ставрополь, ул. Вокзальная, д. 14" u="1"/>
        <s v="г. Ставрополь, ул. Гагарина, д. 6" u="1"/>
        <s v="г. Буденновск, мкр. №7/1, д. 39" u="1"/>
        <s v="г. Ставрополь, ул. Доваторцев, д. 30" u="1"/>
        <s v="г. Невинномысск, ул. Гагарина, д. 26" u="1"/>
        <s v="г. Ставрополь, ул. Дзержинского, д. 153А" u="1"/>
        <s v="г. Кисловодск, ул. Кольцова, д. 18" u="1"/>
        <s v="г. Ставрополь, проезд. Металлистов, д. 3" u="1"/>
        <s v="с. Кочубеевское, ул. Скрипникова, д. 92" u="1"/>
        <s v="г. Ставрополь, ул. Ленина, д. 367" u="1"/>
        <s v="г. Ставрополь, пр-кт. Ворошилова, д. 7, корп. 2" u="1"/>
        <s v="г. Кисловодск, ул. Седлогорская, д. 116" u="1"/>
        <s v="г. Ставрополь, ул. Объездная, д. 13" u="1"/>
        <s v="г. Лермонтов, ул. Гагарина, д. 17" u="1"/>
        <s v="г. Минеральные Воды, ул. Советская, д. 42" u="1"/>
        <s v="г. Пятигорск, ул. Московская, д. 16" u="1"/>
        <s v="г. Минеральные Воды, ул. Советская, д. 44" u="1"/>
        <s v="с. Александровское, ул. Советская, д. 102" u="1"/>
        <s v="г. Ставрополь, пр-кт. Ворошилова, д. 10, корп. 1" u="1"/>
        <s v="г. Ставрополь, ул. Социалистическая, д. 1А" u="1"/>
        <s v="г. Ставрополь, ул. Васильева, д. 31" u="1"/>
        <s v="г. Ставрополь, ул. Мира, д. 461" u="1"/>
        <s v="г. Кисловодск, ул. Красноармейская, д. 11" u="1"/>
        <s v="г. Минеральные Воды, ул. Луговая, д. 92" u="1"/>
        <s v="г. Кисловодск, ул. Огородная, д. 23" u="1"/>
        <s v="г. Ессентуки, ул. Гагарина, д. 97" u="1"/>
        <s v="п. Советское Руно, ул. Квартальная, д. 16" u="1"/>
        <s v="г. Ставрополь, ул. Пирогова, д. 18, корп. 3" u="1"/>
        <s v="г. Кисловодск, ул. Чайковского, д. 30" u="1"/>
        <s v="г. Пятигорск, ул. Крайнего, д. 90" u="1"/>
        <s v="г. Ставрополь, ул. Дзержинского, д. 193А" u="1"/>
        <s v="г. Пятигорск, ул. Московская, д. 66" u="1"/>
        <s v="г. Ставрополь, ул. Лермонтова, д. 239, корп. 3" u="1"/>
        <s v="г. Пятигорск, ул. Московская, д. 76" u="1"/>
        <s v="г. Кисловодск, ул. Чкалова, д. 31, лит. А" u="1"/>
        <s v="г. Ставрополь, ул. Артема, д. 5" u="1"/>
        <s v="г. Пятигорск, пр-кт. Свободы, д. 38" u="1"/>
        <s v="г. Кисловодск, ул. К.Либкнехта, д. 35" u="1"/>
        <s v="г. Ставрополь, ул. Биологическая, д. 12" u="1"/>
        <s v="г. Невинномысск, ул. Линейная, д. 7" u="1"/>
        <s v="г. Ставрополь, ул. Короленко, д. 16/1" u="1"/>
        <s v="г. Пятигорск, ул. Московская, д. 86" u="1"/>
        <s v="г. Ставрополь, пр-кт. Юности, д. 1, корп. 3" u="1"/>
        <s v="с. Птичье, ул. К.Маркса, д. 4" u="1"/>
        <s v="г. Кисловодск, ул. Чернышевского, д. 29, лит. Б" u="1"/>
        <s v="г. Ставрополь, ул. Пирогова, д. 26, корп. 4" u="1"/>
        <s v="х. Демино, пер. Студенческий, д. 4" u="1"/>
        <s v="г. Ессентуки, ул. Маркова, д. 51" u="1"/>
        <s v="г. Кисловодск, пр-кт. Дзержинского, д. 45" u="1"/>
        <s v="с. Кочубеевское, ул. Братская, д. 100" u="1"/>
        <s v="г. Ессентуки, ул. Маркова, д. 65" u="1"/>
        <s v="г. Ставрополь, ул. М.Морозова, д. 3" u="1"/>
        <s v="г. Минеральные Воды, ул. Карла Либкнехта, д. 6" u="1"/>
        <s v="г. Невинномысск, ул. Гагарина, д. 24" u="1"/>
        <s v="г. Пятигорск, ул. Первомайская, д. 85" u="1"/>
        <s v="п. Терский, д. 11" u="1"/>
        <s v="г. Пятигорск, ул. Первомайская, д. 87" u="1"/>
        <s v="г. Кисловодск, ул. Умара Алиева, д. 50" u="1"/>
        <s v="г. Кисловодск, ул. 40 лет Октября, д. 26" u="1"/>
        <s v="г. Ставрополь, проезд. Металлистов, д. 2" u="1"/>
        <s v="г. Ставрополь, ул. Трунова, д. 103" u="1"/>
        <s v="г. Новоалександровск, ул. Карла Маркса, д. 215" u="1"/>
        <s v="г. Кисловодск, ул. Горького, д. 2" u="1"/>
        <s v="г. Пятигорск, ул. Теплосерная, д. 41, лит. А,В" u="1"/>
        <s v="г. Изобильный, п. Газопровод, д. 4" u="1"/>
        <s v="г. Пятигорск, ул. Аллея Строителей, д. 5" u="1"/>
        <s v="ст-ца. Урухская, ул. Школьная, д. 36" u="1"/>
        <s v="г. Ставрополь, ул. Лермонтова, д. 239, корп. 4" u="1"/>
        <s v="г. Невинномысск, ул. Гагарина, д. 38" u="1"/>
        <s v="г. Кисловодск, пер. Крестьянский, д. 13, лит. А" u="1"/>
        <s v="г. Пятигорск, ул. Теплосерная, д. 31" u="1"/>
        <s v="г. Ставрополь, ул. Короленко, д. 26" u="1"/>
        <s v="г. Ставрополь, ул. Мира, д. 402" u="1"/>
        <s v="г. Минеральные Воды, ул. Советская, д. 36" u="1"/>
        <s v="г. Ставрополь, ул. Дзержинского, д. 33" u="1"/>
        <s v="г. Изобильный, п. Сахзавода, д. 5" u="1"/>
        <s v="г. Ставрополь, ул. Дзержинского, д. 63" u="1"/>
        <s v="г. Ессентуки, ул. Долина Роз, д. 4" u="1"/>
        <s v="г. Кисловодск, ул. Умара Алиева, д. 52" u="1"/>
        <s v="г. Ставрополь, ул. Мира, д. 432" u="1"/>
        <s v="г. Пятигорск, ул. 1-я Бульварная, д. 2а" u="1"/>
        <s v="п. Кумская Долина, ул. Кочубея, д. 45" u="1"/>
        <s v="г. Ставрополь, ул. Ленина, д. 328, корп. 13" u="1"/>
        <s v="г. Изобильный, п. Газопровод, д. 9" u="1"/>
        <s v="п. Кумская Долина, ул. Кочубея, д. 47" u="1"/>
        <s v="п. Кумская Долина, ул. Кочубея, д. 48" u="1"/>
        <s v="г. Георгиевск, ул. Однобокова, д. 26" u="1"/>
        <s v="п. Кумская Долина, ул. Кочубея, д. 49" u="1"/>
        <s v="г. Минеральные Воды, ул. Терешковой, д. 12" u="1"/>
        <s v="г. Ставрополь, ул. Дзержинского, д. 25" u="1"/>
        <s v="г. Кисловодск, ул. Чайковского, д. 11" u="1"/>
        <s v="г. Ставрополь, ул. Дзержинского, д. 95" u="1"/>
        <s v="г. Ставрополь, ул. М.Морозова, д. 55" u="1"/>
        <s v="с. Александровское, ул. Заводская, д. 23" u="1"/>
        <s v="г. Ставрополь, ул. 50 лет ВЛКСМ, д. 41, корп. 2" u="1"/>
        <s v="г. Кисловодск, ул. Лермонтова, д. 15, лит. А" u="1"/>
        <s v="г. Ставрополь, ул. 50 лет ВЛКСМ, д. 51, корп. 2" u="1"/>
        <s v="г. Кисловодск, пер. Южный, д. 5" u="1"/>
        <s v="г. Ставрополь, ул. 50 лет ВЛКСМ, д. 32, корп. 2" u="1"/>
        <s v="г. Буденновск, кв-л. 48-а, д. 5" u="1"/>
        <s v="г. Пятигорск, ул. Новороссийская, д. 25" u="1"/>
        <s v="г. Ставрополь, ул. Дзержинского, д. 27" u="1"/>
        <s v="г. Ставрополь, ул. Дзержинского, д. 47" u="1"/>
        <s v="г. Кисловодск, ул. Кутузова, д. 12" u="1"/>
        <s v="г. Минеральные Воды, ул. М.Горького, д. 4" u="1"/>
        <s v="г. Пятигорск, ул. Людкевича, д. 3" u="1"/>
        <s v="г. Пятигорск, ул. Дунаевского, д. 20" u="1"/>
        <s v="п. Первомайский, ул. Молодежная, д. 4" u="1"/>
        <s v="г. Кисловодск, ул. Кутузова, д. 13" u="1"/>
        <s v="г. Ставрополь, ул. Вокзальная, д. 10" u="1"/>
        <s v="г. Кисловодск, пр-кт. Дзержинского, д. 36" u="1"/>
        <s v="г. Ставрополь, ул. Мира, д. 280/4" u="1"/>
        <s v="г. Кисловодск, ул. Чкалова, д. 28, лит. А" u="1"/>
        <s v="ст-ца. Александрийская, пер. Комсомольский, д. 2" u="1"/>
        <s v="г. Георгиевск, ул. Кутузова, д. 3" u="1"/>
        <s v="г. Пятигорск, ул. Мира, д. 35" u="1"/>
        <s v="г. Ставрополь, ул. 50 лет ВЛКСМ, д. 54, корп. 2" u="1"/>
        <s v="г. Ставрополь, проезд. Металлистов, д. 1" u="1"/>
        <s v="с. Грачевка, ул. Шоссейная, д. 1А" u="1"/>
        <s v="г. Невинномысск, ул. Северная, д. 9" u="1"/>
        <s v="г. Ставрополь, проезд. Готвальда, д. 15" u="1"/>
        <s v="г. Невинномысск, ул. Гагарина, д. 36" u="1"/>
        <s v="г. Кисловодск, ул. Ге Ксении, д. 29" u="1"/>
        <s v="г. Пятигорск, ул. Ленина, д. 31" u="1"/>
        <s v="г. Ставрополь, пер. Чкалова, д. 7" u="1"/>
        <s v="г. Ставрополь, ул. 50 лет ВЛКСМ, д. 55, корп. 2" u="1"/>
        <s v="г. Железноводск, ул. Космонавтов, д. 30" u="1"/>
        <s v="г. Пятигорск, ул. Октябрьская, д. 37" u="1"/>
        <s v="п. Новоульяновский, ул. Школьная, д. 17" u="1"/>
        <s v="г. Ставрополь, ул. Шпаковская, д. 105" u="1"/>
        <s v="г. Ставрополь, ул. Шпаковская, д. 107" u="1"/>
        <s v="г. Ставрополь, ул. Дзержинского, д. 226" u="1"/>
        <s v="г. Ессентуки, ул. Советская, д. 20а" u="1"/>
        <s v="г. Невинномысск, ул. Северная, д. 7б" u="1"/>
        <s v="г. Пятигорск, ул. Московская, д. 27" u="1"/>
        <s v="г. Ставрополь, ул. 50 лет ВЛКСМ, д. 57, корп. 2" u="1"/>
        <s v="г. Ставрополь, ул. Мира, д. 463" u="1"/>
        <s v="г. Железноводск, ул. Октябрьская, д. 23" u="1"/>
        <s v="г. Ставрополь, ул. Мира, д. 473" u="1"/>
        <s v="г. Лермонтов, ул. Гагарина, д. 11" u="1"/>
        <s v="п. Горьковский, ул. Ленина, д. 2" u="1"/>
        <s v="г. Кисловодск, ул. Коминтерна, д. 3, лит. Г" u="1"/>
        <s v="г. Кисловодск, ул. Коминтерна, д. 7, лит. В" u="1"/>
        <s v="п. Рыздвяный, ул. Стадионная, д. 8" u="1"/>
        <s v="г. Ставрополь, ул. Ленина, д. 118" u="1"/>
        <s v="с. Кочубеевское, ул. Октябрьской Революции, д. 92, корп. 1" u="1"/>
        <s v="г. Невинномысск, ул. Степная, д. 16а" u="1"/>
        <s v="с. Безопасное, ул. Строительная, д. 41" u="1"/>
        <s v="г. Изобильный, ул. Чапаева, д. 42" u="1"/>
        <s v="г. Георгиевск, ул. Ленина, д. 130" u="1"/>
        <s v="г. Кисловодск, ул. Лермонтова, д. 27, лит. А" u="1"/>
        <s v="г. Минеральные Воды, пр-кт. Карла Маркса, д. 56" u="1"/>
        <s v="г. Ставрополь, ул. Короленко, д. 17/1" u="1"/>
        <s v="г. Ессентуки, ул. Лермонтова, д. 76, лит. А" u="1"/>
        <s v="г. Ставрополь, ул. Ленина, д. 444" u="1"/>
        <s v="г. Пятигорск, ул. Теплосерная, д. 3" u="1"/>
        <s v="г. Георгиевск, ул. Пушкина, д. 33" u="1"/>
        <s v="г. Железноводск, ул. Октябрьская, д. 53" u="1"/>
        <s v="с. Александровское, ул. К.Маркса, д. 66" u="1"/>
        <s v="г. Ставрополь, ул. Дзержинского, д. 176" u="1"/>
        <s v="г. Невинномысск, ул. Гагарина, д. 20" u="1"/>
        <s v="г. Ставрополь, ул. Вокзальная, д. 22" u="1"/>
        <s v="г. Кисловодск, ул. 40 лет Октября, д. 24" u="1"/>
        <s v="г. Пятигорск, ул. Аллея Строителей, д. 3" u="1"/>
        <s v="г. Минеральные Воды, ул. Терешковой, д. 18" u="1"/>
        <s v="с. Левокумка, ул. Дубикова, д. 7" u="1"/>
        <s v="г. Невинномысск, ул. Гагарина, д. 34" u="1"/>
        <s v="г. Железноводск, ул. Октябрьская, д. 73" u="1"/>
        <s v="п. Нежинский, д. 1" u="1"/>
        <s v="п. Нежинский, д. 3" u="1"/>
        <s v="п. Нежинский, д. 5" u="1"/>
        <s v="п. Нежинский, д. 6" u="1"/>
        <s v="г. Пятигорск, ул. Октябрьская, д. 35" u="1"/>
        <s v="п. Анджиевский, ул. Береговая, д. 2б" u="1"/>
        <s v="г. Пятигорск, ул. Юлиуса Фучика, д. 4, корп. 1" u="1"/>
        <s v="г. Пятигорск, ул. Юлиуса Фучика, д. 6, корп. 1" u="1"/>
        <s v="г. Ставрополь, ул. Булкина, д. 5" u="1"/>
        <s v="г. Пятигорск, ул. Юлиуса Фучика, д. 8, корп. 1" u="1"/>
        <s v="г. Минеральные Воды, пр-кт. Карла Маркса, д. 66" u="1"/>
        <s v="г. Ставрополь, ул. Короленко, д. 27" u="1"/>
        <s v="г. Ставрополь, ул. Мира, д. 404" u="1"/>
        <s v="г. Невинномысск, ул. Апанасенко, д. 78" u="1"/>
        <s v="г. Ессентуки, ул. Лермонтова, д. 70" u="1"/>
        <s v="г. Железноводск, ул. К.Маркса, д. 54" u="1"/>
        <s v="г. Нефтекумск, мкр. 1-й, д. 8" u="1"/>
        <s v="г. Ставрополь, ул. Серова, д. 7" u="1"/>
        <s v="г. Ставрополь, проезд. Врачебный, д. 46" u="1"/>
        <s v="п. Солнечнодольск, ул. Строителей, д. 12" u="1"/>
        <s v="г. Ставрополь, ул. Пригородная, д. 225" u="1"/>
        <s v="г. Пятигорск, п. Свободы, пер. Солдатский, д. 2" u="1"/>
        <s v="с. Безопасное, ул. Строительная, д. 27" u="1"/>
        <s v="г. Ставрополь, ул. Семашко, д. 6, корп. 2" u="1"/>
        <s v="г. Ставрополь, ул. Пржевальского, д. 11, корп. 1" u="1"/>
        <s v="г. Пятигорск, ул. Зорге, д. 9" u="1"/>
        <s v="г. Ставрополь, ул. М.Морозова, д. 51" u="1"/>
        <s v="г. Пятигорск, ул. 1-я Бульварная, д. 14" u="1"/>
        <s v="г. Кисловодск, пер. Пикетный, д. 8" u="1"/>
        <s v="г. Ставрополь, ул. Бруснева, д. 12" u="1"/>
        <s v="г. Светлоград, ул. Кирова, д. 9" u="1"/>
        <s v="г. Ессентуки, пер. Менделеева, д. 3" u="1"/>
        <s v="г. Пятигорск, ул. Юлиуса Фучика, д. 4, корп. 2" u="1"/>
        <s v="г. Пятигорск, ул. Юлиуса Фучика, д. 6, корп. 2" u="1"/>
        <s v="г. Ставрополь, ул. Мира, д. 297/А" u="1"/>
        <s v="г. Пятигорск, ул. Юлиуса Фучика, д. 8, корп. 2" u="1"/>
        <s v="г. Минеральные Воды, пр-кт. Карла Маркса, д. 76" u="1"/>
        <s v="г. Минеральные Воды, ул. Почтовая, д. 3" u="1"/>
        <s v="г. Лермонтов, ул. Спортивная, д. 3" u="1"/>
        <s v="г. Невинномысск, б-р. Мира, д. 20а" u="1"/>
        <s v="г. Минеральные Воды, ул. Ленина, д. 10" u="1"/>
        <s v="г. Ставрополь, ул. Вокзальная, д. 20" u="1"/>
        <s v="г. Ставрополь, ул. Бруснева, д. 16" u="1"/>
        <s v="с. Раздольное, ул. Гагарина, д. 28" u="1"/>
        <s v="г. Лермонтов, ул. Спортивная, д. 5" u="1"/>
        <s v="г. Минеральные Воды, пер. Кооперативный, д. 25" u="1"/>
        <s v="г. Невинномысск, ул. Гагарина, д. 32" u="1"/>
        <s v="п. Солнечнодольск, ул. Молодежная, д. 7" u="1"/>
        <s v="с. Курсавка, ул. Вокзальная, д. 5" u="1"/>
        <s v="г. Кисловодск, ул. Тельмана, д. 4" u="1"/>
        <s v="г. Ставрополь, проезд. Братский, д. 10" u="1"/>
        <s v="г. Ставрополь, проезд. Братский, д. 20" u="1"/>
        <s v="г. Минеральные Воды, ул. Ленина, д. 12" u="1"/>
        <s v="г. Кисловодск, ул. Героев Медиков, д. 7" u="1"/>
        <s v="г. Ставрополь, ул. Лермонтова, д. 10" u="1"/>
        <s v="г. Невинномысск, ул. Гагарина, д. 46" u="1"/>
        <s v="с. Солуно-Дмитриевское, ул. Совхозная, д. 19" u="1"/>
        <s v="г. Кисловодск, ул. Ольховская, д. 40" u="1"/>
        <s v="г. Ставрополь, ул. Ленина, д. 189" u="1"/>
        <s v="г. Ставрополь, проезд. Братский, д. 11" u="1"/>
        <s v="г. Пятигорск, ул. Юлиуса Фучика, д. 4, корп. 3" u="1"/>
        <s v="г. Пятигорск, ул. Юлиуса Фучика, д. 6, корп. 3" u="1"/>
        <s v="г. Пятигорск, ул. Юлиуса Фучика, д. 8, корп. 3" u="1"/>
        <s v="г. Минеральные Воды, ул. Ленина, д. 33" u="1"/>
        <s v="г. Ессентуки, ул. Кисловодская, д. 30а, корп. 2" u="1"/>
        <s v="г. Кисловодск, проезд. Цандера, д. 6" u="1"/>
        <s v="г. Ставрополь, ул. Советская, д. 1" u="1"/>
        <s v="г. Ставрополь, ул. Ленина, д. 375" u="1"/>
        <s v="г. Изобильный, ул. Ленина, д. 113" u="1"/>
        <s v="г. Ставрополь, проезд. Братский, д. 12" u="1"/>
        <s v="г. Ставрополь, ул. Серова, д. 8" u="1"/>
        <s v="г. Кисловодск, ул. Шаумяна, д. 22, лит. А" u="1"/>
        <s v="г. Ставрополь, ул. Мира, д. 425" u="1"/>
        <s v="г. Кисловодск, ул. Шаумяна, д. 22, лит. Б" u="1"/>
        <s v="г. Кисловодск, ул. Чкалова, д. 42" u="1"/>
        <s v="г. Пятигорск, ул. Московская, д. 18" u="1"/>
        <s v="п. Солнечнодольск, ул. Энергетиков, д. 9" u="1"/>
        <s v="г. Пятигорск, рзд. Лермонтовский, д. 3" u="1"/>
        <s v="г. Невинномысск, пер. Клубный, д. 19" u="1"/>
        <s v="г. Ессентуки, ул. Пушкина, д. 43" u="1"/>
        <s v="г. Ставрополь, ул. Лермонтова, д. 241" u="1"/>
        <s v="г. Ставрополь, ул. Васильева, д. 33" u="1"/>
        <s v="г. Ставрополь, проезд. Братский, д. 13" u="1"/>
        <s v="г. Ставрополь, ул. Мира, д. 465" u="1"/>
        <s v="г. Кисловодск, ул. Чкалова, д. 59, лит. А" u="1"/>
        <s v="г. Ставрополь, ул. Васильева, д. 43" u="1"/>
        <s v="г. Кисловодск, ул. Р.Люксембург, д. 37" u="1"/>
        <s v="г. Ставрополь, ул. Советская, д. 5" u="1"/>
        <s v="г. Ставрополь, проезд. Братский, д. 14" u="1"/>
        <s v="г. Железноводск, ул. Ленина, д. 3Б" u="1"/>
        <s v="г. Минеральные Воды, ул. Ленина, д. 16" u="1"/>
        <s v="г. Георгиевск, ул. Быкова, д. 85, корп. 1" u="1"/>
        <s v="г. Пятигорск, ул. Московская, д. 68" u="1"/>
        <s v="г. Пятигорск, ул. Пушкинская, д. 11" u="1"/>
        <s v="г. Ставрополь, ул. Булкина, д. 19" u="1"/>
        <s v="г. Ставрополь, проезд. Братский, д. 15" u="1"/>
        <s v="г. Нефтекумск, ул. 50 лет Пионерии, д. 9" u="1"/>
        <s v="с. Орбельяновка, ул. Первомайская, д. 4" u="1"/>
        <s v="г. Георгиевск, ул. Пушкина, д. 47" u="1"/>
        <s v="г. Минеральные Воды, ул. Ленина, д. 37" u="1"/>
        <s v="г. Невинномысск, ул. Линейная, д. 9" u="1"/>
        <s v="г. Пятигорск, ул. Коста Хетагурова, д. 21, лит. А" u="1"/>
        <s v="г. Пятигорск, ул. Новороссийская, д. 3" u="1"/>
        <s v="г. Ставрополь, проезд. Братский, д. 16" u="1"/>
        <s v="г. Невинномысск, ул. Менделеева, д. 30" u="1"/>
        <s v="г. Невинномысск, ул. Менделеева, д. 40" u="1"/>
        <s v="г. Невинномысск, ул. Менделеева, д. 50" u="1"/>
        <s v="г. Невинномысск, ул. Менделеева, д. 60" u="1"/>
        <s v="г. Ставрополь, пр-кт. Ворошилова, д. 13, корп. 3" u="1"/>
        <s v="г. Кисловодск, ул. 40 лет Октября, д. 22" u="1"/>
        <s v="г. Кисловодск, ул. Ярошенко, д. 24, лит. Б" u="1"/>
        <s v="г. Пятигорск, ул. Восстания, д. 98" u="1"/>
        <s v="г. Ставрополь, ул. Горького, д. 9" u="1"/>
        <s v="г. Ставрополь, проезд. Братский, д. 17" u="1"/>
        <s v="г. Невинномысск, ул. Менделеева, д. 21" u="1"/>
        <s v="г. Кисловодск, ул. Коминтерна, д. 3 литер А" u="1"/>
        <s v="г. Ставрополь, проезд. Готвальда, д. 1" u="1"/>
        <s v="г. Ессентуки, ул. Урицкого, д. 7" u="1"/>
        <s v="г. Георгиевск, ул. Пионерская, д. 18" u="1"/>
        <s v="г. Ставрополь, ул. Мира, д. 312" u="1"/>
        <s v="г. Невинномысск, ул. Гагарина, д. 44" u="1"/>
        <s v="г. Ставрополь, проезд. Братский, д. 18" u="1"/>
        <s v="г. Невинномысск, ул. Менделеева, д. 22" u="1"/>
        <s v="г. Кисловодск, ул. Велинградская, д. 33" u="1"/>
        <s v="г. Ставрополь, пер. Каховский, д. 22" u="1"/>
        <s v="п. Затеречный, ул. Строительная, д. 20" u="1"/>
        <s v="г. Пятигорск, ул. Октябрьская, д. 45" u="1"/>
        <s v="г. Пятигорск, ул. Власова, д. 37" u="1"/>
        <s v="г. Ставрополь, ул. Ленина, д. 289" u="1"/>
        <s v="г. Железноводск, п. Иноземцево, ул. Пролетарская, д. 1Б" u="1"/>
        <s v="г. Ставрополь, ул. Короленко, д. 18" u="1"/>
        <s v="п. Солнечнодольск, ул. Строителей, д. 10" u="1"/>
        <s v="г. Нефтекумск, ул. Ленина, д. 46" u="1"/>
        <s v="г. Ставрополь, ул. Пирогова, д. 28" u="1"/>
        <s v="г. Невинномысск, ул. Менделеева, д. 14" u="1"/>
        <s v="г. Невинномысск, ул. Менделеева, д. 24" u="1"/>
        <s v="г. Невинномысск, ул. Менделеева, д. 34" u="1"/>
        <s v="г. Невинномысск, ул. Менделеева, д. 44" u="1"/>
        <s v="г. Невинномысск, ул. Менделеева, д. 54" u="1"/>
        <s v="с. Дивное, ул. Вокзальная, д. 23" u="1"/>
        <s v="г. Георгиевск, ул. Пушкина, д. 64" u="1"/>
        <s v="п. Затеречный, ул. Строительная, д. 22" u="1"/>
        <s v="г. Ставрополь, ул. Лермонтова, д. 221" u="1"/>
        <s v="г. Ставрополь, ул. Лермонтова, д. 229" u="1"/>
        <s v="г. Кисловодск, ул. Чкалова, д. 19, лит. А" u="1"/>
        <s v="г. Кисловодск, ул. Чкалова, д. 19, лит. В" u="1"/>
        <s v="г. Георгиевск, ул. Вехова, д. 67, корп. 1" u="1"/>
        <s v="г. Невинномысск, ул. Менделеева, д. 15" u="1"/>
        <s v="г. Минеральные Воды, ул. Железноводская, д. 20" u="1"/>
        <s v="г. Невинномысск, ул. Менделеева, д. 35" u="1"/>
        <s v="г. Невинномысск, ул. Менделеева, д. 65" u="1"/>
        <s v="г. Ессентуки, ул. Яснополянская, д. 80в" u="1"/>
        <s v="г. Минеральные Воды, ул. Интернациональная, д. 20а" u="1"/>
        <s v="г. Ессентуки, ул. Фридриха Энгельса, д. 5" u="1"/>
        <s v="г. Ессентуки, ул. Фридриха Энгельса, д. 9" u="1"/>
        <s v="г. Пятигорск, ул. Орджоникидзе, д. 11, корп. 1" u="1"/>
        <s v="г. Невинномысск, ул. Менделеева, д. 36" u="1"/>
        <s v="г. Невинномысск, ул. Менделеева, д. 46" u="1"/>
        <s v="г. Невинномысск, ул. Менделеева, д. 56" u="1"/>
        <s v="г. Ставрополь, ул. Ленина, д. 418" u="1"/>
        <s v="с. Александровское, ул. Калинина, д. 320" u="1"/>
        <s v="п. Затеречный, ул. Строительная, д. 14" u="1"/>
        <s v="г. Изобильный, ул. Ленина, д. 65" u="1"/>
        <s v="г. Ставрополь, проезд. Готвальда, д. 6" u="1"/>
        <s v="г. Невинномысск, б-р. Мира, д. 14" u="1"/>
        <s v="г. Невинномысск, ул. Менделеева, д. 17" u="1"/>
        <s v="г. Ессентуки, пер. Менделеева, д. 4" u="1"/>
        <s v="г. Лермонтов, ул. Гагарина, д. 3" u="1"/>
        <s v="г. Невинномысск, ул. Менделеева, д. 67" u="1"/>
        <s v="г. Минеральные Воды, ул. Новоселов, д. 6" u="1"/>
        <s v="г. Ставрополь, проезд. Готвальда, д. 7" u="1"/>
        <s v="г. Зеленокумск, ул. Крупской, д. 37" u="1"/>
        <s v="г. Пятигорск, пр-кт. Кирова, д. 92" u="1"/>
        <s v="г. Ставрополь, проезд. Энгельса, д. 1" u="1"/>
        <s v="г. Ставрополь, проезд. Энгельса, д. 2" u="1"/>
        <s v="г. Ставрополь, проезд. Энгельса, д. 3" u="1"/>
        <s v="г. Ставрополь, проезд. Энгельса, д. 4" u="1"/>
        <s v="г. Ставрополь, проезд. Энгельса, д. 5" u="1"/>
        <s v="г. Ставрополь, проезд. Энгельса, д. 6" u="1"/>
        <s v="г. Ставрополь, ул. Комсомольская, д. 1" u="1"/>
        <s v="г. Ставрополь, проезд. Энгельса, д. 7" u="1"/>
        <s v="г. Ставрополь, проезд. Энгельса, д. 8" u="1"/>
        <s v="г. Ставрополь, проезд. Энгельса, д. 9" u="1"/>
        <s v="г. Невинномысск, ул. Менделеева, д. 18" u="1"/>
        <s v="г. Невинномысск, ул. Менделеева, д. 38" u="1"/>
        <s v="г. Невинномысск, ул. Менделеева, д. 48" u="1"/>
        <s v="г. Невинномысск, ул. Менделеева, д. 58" u="1"/>
        <s v="п. Затеречный, ул. Строительная, д. 16" u="1"/>
        <s v="г. Ставрополь, проезд. Готвальда, д. 8" u="1"/>
        <s v="г. Невинномысск, ул. Менделеева, д. 19" u="1"/>
        <s v="ст-ца. Незлобная, ул. Матросова, д. 176" u="1"/>
        <s v="г. Пятигорск, ул. Красноармейская, д. 11А" u="1"/>
        <s v="г. Невинномысск, ул. Гагарина, д. 42" u="1"/>
        <s v="г. Ставрополь, проезд. Готвальда, д. 9" u="1"/>
        <s v="г. Пятигорск, ул. Орджоникидзе, д. 11, корп. 2" u="1"/>
        <s v="г. Ставрополь, ул. Комсомольская, д. 3" u="1"/>
        <s v="г. Ставрополь, ул. Фроленко, д. 10" u="1"/>
        <s v="г. Железноводск, ул. Ленина, д. 63" u="1"/>
        <s v="п. Затеречный, ул. Строительная, д. 18" u="1"/>
        <s v="г. Георгиевск, ул. Кочубея, д. 7, корп. 1" u="1"/>
        <s v="г. Ставрополь, ул. Калинина, д. 6" u="1"/>
        <s v="г. Кисловодск, проезд. Цандера, д. 2" u="1"/>
        <s v="г. Ставрополь, ул. Ленина, д. 389" u="1"/>
        <s v="г. Железноводск, ул. Ленина, д. 156А" u="1"/>
        <s v="п. Солнечнодольск, ул. Энергетиков, д. 7" u="1"/>
        <s v="г. Ставрополь, ул. Комсомольская, д. 5" u="1"/>
        <s v="г. Ставрополь, ул. Фроленко, д. 14" u="1"/>
        <s v="г. Ставрополь, ул. Лермонтова, д. 206" u="1"/>
        <s v="г. Ставрополь, ул. Мира, д. 437" u="1"/>
        <s v="г. Ставрополь, ул. Мира, д. 457" u="1"/>
        <s v="г. Минеральные Воды, ул. Железноводская, д. 12" u="1"/>
        <s v="г. Ставрополь, ул. Фроленко, д. 16" u="1"/>
        <s v="г. Михайловск, заезд. Южный, д. 4" u="1"/>
        <s v="г. Кисловодск, пер. Саперный, д. 4" u="1"/>
        <s v="г. Ставрополь, ул. Дзержинского, д. 147" u="1"/>
        <s v="г. Пятигорск, ул. Орджоникидзе, д. 11, корп. 3" u="1"/>
        <s v="г. Лермонтов, ул. Решетника, д. 8" u="1"/>
        <s v="г. Ставрополь, проезд. Кооперативный, д. 12" u="1"/>
        <s v="г. Ставрополь, ул. Фроленко, д. 18" u="1"/>
        <s v="г. Кисловодск, ул. Ленинградская, д. 75" u="1"/>
        <s v="г. Невинномысск, ул. Степная, д. 18а" u="1"/>
        <s v="г. Михайловск, ул. Пушкина, д. 47/1" u="1"/>
        <s v="г. Ставрополь, ул. Комсомольская, д. 8" u="1"/>
        <s v="г. Кисловодск, пер. Саперный, д. 8" u="1"/>
        <s v="г. Железноводск, жилрайон. Капельница, ул. Спортивная, д. 2А, лит. А" u="1"/>
        <s v="г. Железноводск, жилрайон. Капельница, ул. Спортивная, д. 2Б, лит. А" u="1"/>
        <s v="г. Георгиевск, ул. Строителей, д. 5" u="1"/>
        <s v="г. Ставрополь, ул. Дзержинского, д. 167" u="1"/>
        <s v="г. Минеральные Воды, пр-кт. Карла Маркса, д. 39" u="1"/>
        <s v="г. Кисловодск, пер. Саперный, д. 9" u="1"/>
        <s v="п. Солнечнодольск, ул. Набережная, д. 6" u="1"/>
        <s v="г. Невинномысск, пл. 50 лет Октября, д. 12А" u="1"/>
        <s v="г. Пятигорск, ул. Заводская, д. 4" u="1"/>
        <s v="г. Ставрополь, ул. Ленина, д. 452" u="1"/>
        <s v="г. Буденновск, мкр. №8, д. 15" u="1"/>
        <s v="г. Ставрополь, ул. Семашко, д. 8" u="1"/>
        <s v="г. Ставрополь, ул. 50 лет ВЛКСМ, д. 23, корп. 5" u="1"/>
        <s v="г. Минеральные Воды, ул. Школьная, д. 18" u="1"/>
        <s v="г. Кисловодск, ул. Гагарина, д. 9" u="1"/>
        <s v="г. Невинномысск, ул. Гагарина, д. 40" u="1"/>
        <s v="г. Ставрополь, проезд. 2 Юго-Западный, д. 9" u="1"/>
        <s v="п. Пятигорский, ул. Первомайская, д. 11" u="1"/>
        <s v="г. Пятигорск, ул. Октябрьская, д. 41" u="1"/>
        <s v="с. Красногвардейское, ул. Красная, д. 313" u="1"/>
        <s v="г. Пятигорск, ул. Панагюриште, д. 16, корп. 1" u="1"/>
        <s v="с. Красногвардейское, ул. Красная, д. 315" u="1"/>
        <s v="г. Пятигорск, ул. Панагюриште, д. 16, корп. 2" u="1"/>
        <s v="с. Красногвардейское, ул. Красная, д. 317" u="1"/>
        <s v="г. Нефтекумск, мкр. 1-й, д. 7" u="1"/>
        <s v="п. Пятигорский, ул. Первомайская, д. 21" u="1"/>
        <s v="г. Ставрополь, ул. Ленина, д. 287, корп. 2" u="1"/>
        <s v="г. Ставрополь, ул. Дзержинского, д. 197" u="1"/>
        <s v="г. Новоалександровск, ул. Ленина, д. 64" u="1"/>
        <s v="г. Кисловодск, пер. Солнечный, д. 7" u="1"/>
        <s v="с. Солуно-Дмитриевское, ул. Привокзальная, д. 8" u="1"/>
        <s v="г. Ессентуки, ул. Яснополянская, д. 65" u="1"/>
        <s v="г. Пятигорск, ул. Матвеева, д. 119, корп. 5" u="1"/>
        <s v="г. Ставрополь, ул. Короленко, д. 19" u="1"/>
        <s v="г. Пятигорск, ул. Октябрьская, д. 35а" u="1"/>
        <s v="г. Кисловодск, ул. Подгорная, д. 11" u="1"/>
        <s v="г. Ессентуки, ул. Артема Сергеева, д. 21" u="1"/>
        <s v="г. Ставрополь, ул. Васякина, д. 190" u="1"/>
        <s v="г. Ставрополь, ул. Мира, д. 374" u="1"/>
        <s v="г. Ставрополь, проезд. Ленинградский, д. 19" u="1"/>
        <s v="г. Ставрополь, ул. Комсомольская, д. 46" u="1"/>
        <s v="г. Пятигорск, ул. Орджоникидзе, д. 8" u="1"/>
        <s v="г. Пятигорск, ул. Заводская, д. 1, лит. Б" u="1"/>
        <s v="г. Ставрополь, проезд. Врачебный, д. 47" u="1"/>
        <s v="г. Ставрополь, ул. Мира, д. 428" u="1"/>
        <s v="г. Невинномысск, пер. Клубный, д. 27" u="1"/>
        <s v="г. Минеральные Воды, ул. Анджиевского, д. 27" u="1"/>
        <s v="г. Ставрополь, ул. Л.Толстого, д. 51а" u="1"/>
        <s v="г. Кисловодск, ул. Гагарина, д. 6, лит. А" u="1"/>
        <s v="г. Ессентуки, ул. Яснополянская, д. 27" u="1"/>
        <s v="г. Ставрополь, ул. Ломоносова, д. 110" u="1"/>
        <s v="г. Минеральные Воды, ул. Железноводская, д. 14" u="1"/>
        <s v="г. Ессентуки, ул. Яснополянская, д. 67" u="1"/>
        <s v="г. Минеральные Воды, ул. Горская, д. 59" u="1"/>
        <s v="с. Кевсала, ул. Газовый Городок, д. 2" u="1"/>
        <s v="г. Ставрополь, проезд. Ленинградский, д. 29" u="1"/>
        <s v="г. Невинномысск, б-р. Мира, д. 28" u="1"/>
        <s v="г. Кисловодск, ул. Лермонтова, д. 31, лит. А" u="1"/>
        <s v="г. Невинномысск, ул. Баумана, д. 2" u="1"/>
        <s v="г. Ессентуки, ул. Пушкина, д. 124" u="1"/>
        <s v="г. Новопавловск, ул. Мира, д. 137" u="1"/>
        <s v="г. Пятигорск, ул. 1-я Бульварная, д. 25" u="1"/>
        <s v="г. Минеральные Воды, ул. Новоселов, д. 4" u="1"/>
        <s v="г. Ессентуки, ул. Фридриха Энгельса, д. 9а" u="1"/>
        <s v="г. Невинномысск, ул. Баумана, д. 4" u="1"/>
        <s v="г. Ставрополь, пер. Шеболдаева, д. 3/5" u="1"/>
        <s v="г. Пятигорск, ул. Февральская, д. 79" u="1"/>
        <s v="г. Пятигорск, ул. Коста Хетагурова, д. 44а" u="1"/>
        <s v="с. Привольное, ул. Широкая, д. 3" u="1"/>
        <s v="г. Ессентуки, пер. Менделеева, д. 5" u="1"/>
        <s v="г. Кисловодск, ул. Губина Андрея, д. 32" u="1"/>
        <s v="г. Пятигорск, п. Горячеводский, ул. Ясная, д. 10" u="1"/>
        <s v="г. Ставрополь, ул. Ленина, д. 412" u="1"/>
        <s v="г. Ессентуки, ул. Кисловодская, д. 191" u="1"/>
        <s v="г. Минеральные Воды, пр-кт. 22 Партсъезда, д. 68" u="1"/>
        <s v="г. Кисловодск, ул. Ермолова, д. 23" u="1"/>
        <s v="г. Лермонтов, ул. Пятигорская, д. 18" u="1"/>
        <s v="г. Михайловск, мкр. СНИИСХ, д. 1" u="1"/>
        <s v="с. Солуно-Дмитриевское, ул. Совхозная, д. 17" u="1"/>
        <s v="г. Ставрополь, ул. Доваторцев, д. 4А" u="1"/>
        <s v="г. Кисловодск, ул. Куйбышева, д. 62" u="1"/>
        <s v="г. Пятигорск, ул. Панагюриште, д. 14, корп. 1" u="1"/>
        <s v="г. Новоалександровск, ул. Элеваторная, д. 20" u="1"/>
        <s v="г. Пятигорск, ул. Панагюриште, д. 14, корп. 2" u="1"/>
        <s v="г. Кисловодск, пр-кт. Карла Маркса, д. 8, лит. Б" u="1"/>
        <s v="п. Новотерский, ул. Победы, д. 1" u="1"/>
        <s v="ст-ца. Ессентукская, ул. Павлова, д. 6" u="1"/>
        <s v="г. Ставрополь, ул. Мира, д. 315" u="1"/>
        <s v="г. Пятигорск, ул. Октябрьская, д. 53" u="1"/>
        <s v="г. Георгиевск, ул. Салогубова, д. 3" u="1"/>
        <s v="г. Ессентуки, ул. Буачидзе, д. 18" u="1"/>
        <s v="г. Кисловодск, ул. Героев Медиков, д. 8" u="1"/>
        <s v="г. Ставрополь, ул. Ясеновская, д. 37" u="1"/>
        <s v="г. Ставрополь, ул. Войтика, д. 15" u="1"/>
        <s v="г. Пятигорск, пр-кт. Кирова, д. 35" u="1"/>
        <s v="г. Пятигорск, ул. Прогонная, д. 14" u="1"/>
        <s v="г. Ставрополь, пр-кт. Кулакова, д. 29, корп. 3" u="1"/>
        <s v="г. Нефтекумск, ул. Строителей, д. 19" u="1"/>
        <s v="г. Кисловодск, ул. Ермолова, д. 29" u="1"/>
        <s v="г. Пятигорск, ул. Орджоникидзе, д. 6" u="1"/>
        <s v="г. Кисловодск, ул. Чкалова, д. 30, лит. В" u="1"/>
        <s v="г. Невинномысск, пер. Клубный, д. 25" u="1"/>
        <s v="с. Прикумское, ул. Юбилейная, д. 2" u="1"/>
        <s v="г. Ставрополь, ул. Мира, д. 429" u="1"/>
        <s v="г. Ессентуки, ул. Кисловодская, д. 195" u="1"/>
        <s v="г. Ставрополь, ул. Ленина, д. 383" u="1"/>
        <s v="п. Затеречный, ул. Советская, д. 1" u="1"/>
        <s v="г. Пятигорск, п. Свободы, ул. 1-я Набережная, д. 30а, корп. 1" u="1"/>
        <s v="г. Ставрополь, ул. Фроленко, д. 6" u="1"/>
        <s v="г. Ставрополь, пр-кт. Ворошилова, д. 4/3" u="1"/>
        <s v="г. Ставрополь, ул. Васильева, д. 35" u="1"/>
        <s v="г. Ставрополь, ул. Мира, д. 469" u="1"/>
        <s v="г. Невинномысск, пер. Клубный, д. 19а" u="1"/>
        <s v="г. Нефтекумск, ул. 50 лет Пионерии, д. 5" u="1"/>
        <s v="г. Пятигорск, ул. Февральская, д. 63" u="1"/>
        <s v="г. Ставрополь, ул. Васильева, д. 45" u="1"/>
        <s v="г. Нефтекумск, ул. Мира, д. 5" u="1"/>
        <s v="г. Железноводск, ул. Оранжерейная, д. 3" u="1"/>
        <s v="г. Ессентуки, ул. Кисловодская, д. 197" u="1"/>
        <s v="г. Георгиевск, ул. Кочубея, д. 28" u="1"/>
        <s v="г. Ставрополь, проезд. Фабричный, д. 1" u="1"/>
        <s v="г. Лермонтов, ул. Решетника, д. 2" u="1"/>
        <s v="г. Кисловодск, ул. Лермонтова, д. 17" u="1"/>
        <s v="г. Ставрополь, проезд. Фабричный, д. 2" u="1"/>
        <s v="г. Лермонтов, ул. Пятигорская, д. 16" u="1"/>
        <s v="г. Пятигорск, п. Горячеводский, ул. Ленина, д. 40" u="1"/>
        <s v="г. Ставрополь, ул. Ленина, д. 120" u="1"/>
        <s v="г. Георгиевск, ул. Калинина, д. 142, корп. 4" u="1"/>
        <s v="г. Георгиевск, ул. Вехова, д. 69" u="1"/>
        <s v="г. Ставрополь, проезд. Фабричный, д. 3" u="1"/>
        <s v="п. Большевик, ул. Ленина, д. 5" u="1"/>
        <s v="г. Ставрополь, ул. М.Морозова, д. 7" u="1"/>
        <s v="г. Кисловодск, пр-кт. Мира, д. 2" u="1"/>
        <s v="г. Ставрополь, ул. Ленина, д. 409" u="1"/>
        <s v="с. Кочубеевское, ул. Гагарина, д. 196" u="1"/>
        <s v="г. Ставрополь, ул. Серова, д. 2, корп. 3" u="1"/>
        <s v="г. Буденновск, мкр. 1-й, д. 5" u="1"/>
        <s v="г. Кисловодск, ул. Кольцова, д. 22А" u="1"/>
        <s v="г. Пятигорск, ул. Орджоникидзе, д. 4" u="1"/>
        <s v="г. Железноводск, п. Иноземцево, ул. 50 лет Октября, д. 2" u="1"/>
        <s v="г. Железноводск, п. Иноземцево, ул. 50 лет Октября, д. 4" u="1"/>
        <s v="г. Кисловодск, ул. Авиации, д. 8, лит. Б" u="1"/>
        <s v="г. Кисловодск, ул. Подгорная, д. 22" u="1"/>
        <s v="г. Кисловодск, ул. Подгорная, д. 32" u="1"/>
        <s v="г. Пятигорск, ул. 1-я Бульварная, д. 43а" u="1"/>
        <s v="г. Ставрополь, пр-кт. Ворошилова, д. 4/2" u="1"/>
        <s v="г. Ессентуки, ул. Королева, д. 10" u="1"/>
        <s v="г. Изобильный, ул. Суворова, д. 19а" u="1"/>
        <s v="г. Ставрополь, ул. Мира, д. 280/3" u="1"/>
        <s v="г. Невинномысск, б-р. Мира, д. 5" u="1"/>
        <s v="г. Ставрополь, ул. Доваторцев, д. 46, корп. 3" u="1"/>
        <s v="г. Лермонтов, ул. Патриса Лумумбы, д. 14" u="1"/>
        <s v="г. Минеральные Воды, ул. Анджиевского, д. 122" u="1"/>
        <s v="г. Невинномысск, ул. Водопроводная, д. 327а" u="1"/>
        <s v="г. Пятигорск, ул. Пушкинская, д. 2А" u="1"/>
        <s v="ст-ца. Курская, ул. Советская, д. 35" u="1"/>
        <s v="г. Ставрополь, ул. Калинина, д. 68" u="1"/>
        <s v="г. Ессентуки, пер. Менделеева, д. 6" u="1"/>
        <s v="г. Невинномысск, б-р. Мира, д. 22" u="1"/>
        <s v="г. Ставрополь, ул. 50 лет ВЛКСМ, д. 3, корп. 2" u="1"/>
        <s v="г. Пятигорск, ул. Новороссийская, д. 27" u="1"/>
        <s v="г. Пятигорск, пр-кт. Кирова, д. 51а" u="1"/>
        <s v="г. Невинномысск, ул. Лазо, д. 8" u="1"/>
        <s v="г. Кисловодск, ул. Куйбышева, д. 53" u="1"/>
        <s v="п. Пятигорский, ул. Пятигорская, д. 7" u="1"/>
        <s v="г. Благодарный, пер. Лермонтова, д. 10" u="1"/>
        <s v="с. Дивное, ул. Чехова, д. 46" u="1"/>
        <s v="г. Железноводск, ул. Медовая, д. 9" u="1"/>
        <s v="г. Ставрополь, пр-кт. Ворошилова, д. 9/2" u="1"/>
        <s v="г. Лермонтов, ул. Гагарина, д. 10" u="1"/>
        <s v="г. Ставрополь, ул. Серова, д. 2, корп. 2" u="1"/>
        <s v="г. Невинномысск, ул. Гагарина, д. 42а" u="1"/>
        <s v="п. Пятигорский, ул. Красноармейская, д. 2" u="1"/>
        <s v="г. Светлоград, пл. Выставочная, д. 6" u="1"/>
        <s v="п. Пятигорский, ул. Красноармейская, д. 4" u="1"/>
        <s v="г. Нефтекумск, ул. Строителей, д. 15" u="1"/>
        <s v="п. Пятигорский, ул. Красноармейская, д. 6" u="1"/>
        <s v="с. Кочубеевское, ул. Октябрьской Революции, д. 15" u="1"/>
        <s v="г. Пятигорск, ул. Орджоникидзе, д. 2" u="1"/>
        <s v="г. Кисловодск, ул. Чкалова, д. 44, лит. В" u="1"/>
        <s v="г. Кисловодск, ул. Авиации, д. 8, лит. А" u="1"/>
        <s v="г. Невинномысск, пер. Клубный, д. 21" u="1"/>
        <s v="г. Минеральные Воды, ул. Гагарина, д. 45" u="1"/>
        <s v="с. Кочубеевское, ул. Октябрьской Революции, д. 17" u="1"/>
        <s v="г. Невинномысск, ул. Чайковского, д. 20" u="1"/>
        <s v="г. Ставрополь, ул. Ленина, д. 397" u="1"/>
        <s v="г. Ставрополь, ул. Ленина, д. 277а" u="1"/>
        <s v="г. Ставрополь, ул. Дзержинского, д. 228" u="1"/>
        <s v="г. Пятигорск, пр-кт. Калинина, д. 146, корп. 3" u="1"/>
        <s v="г. Ставрополь, ул. Социалистическая, д. 10" u="1"/>
        <s v="г. Железноводск, ул. Проскурина, д. 52" u="1"/>
        <s v="г. Ставрополь, ш. Старомарьевское, д. 7" u="1"/>
        <s v="г. Кисловодск, ул. Гайдара, д. 36, лит. А" u="1"/>
        <s v="г. Ставрополь, ул. Ленина, д. 277б" u="1"/>
        <s v="с. Александровское, ул. Московская, д. 44" u="1"/>
        <s v="г. Ставрополь, пр-кт. Ворошилова, д. 4/1" u="1"/>
        <s v="г. Ставрополь, ул. Социалистическая, д. 30" u="1"/>
        <s v="г. Кисловодск, ул. Гайдара, д. 36, лит. В" u="1"/>
        <s v="г. Нефтекумск, ул. 50 лет Пионерии, д. 3" u="1"/>
        <s v="г. Невинномысск, б-р. Мира, д. 1" u="1"/>
        <s v="г. Кисловодск, ул. Ермолова, д. 4, лит. А" u="1"/>
        <s v="г. Ставрополь, ул. Тельмана, д. 234/1" u="1"/>
        <s v="г. Кисловодск, ул. Ермолова, д. 4, лит. Б" u="1"/>
        <s v="г. Ставрополь, проезд. Томский, д. 9" u="1"/>
        <s v="г. Пятигорск, ул. Кооперативная, д. 1, корп. 1" u="1"/>
        <s v="г. Пятигорск, ул. 1-я Бульварная, д. 2" u="1"/>
        <s v="г. Железноводск, ул. Ленина, д. 141П" u="1"/>
        <s v="г. Пятигорск, пр-кт. Калинина, д. 6а" u="1"/>
        <s v="г. Кисловодск, ул. Лермонтова, д. 13" u="1"/>
        <s v="г. Буденновск, мкр. №7, д. 14" u="1"/>
        <s v="г. Буденновск, мкр. №8, д. 14" u="1"/>
        <s v="г. Железноводск, ул. Ленина, д. 110" u="1"/>
        <s v="г. Железноводск, ул. Проскурина, д. 45" u="1"/>
        <s v="г. Железноводск, ул. Октябрьская, д. 45" u="1"/>
        <s v="г. Пятигорск, п. Горячеводский, ул. имени Захарова С.Н., д. 5" u="1"/>
        <s v="г. Железноводск, ул. Ленина, д. 120" u="1"/>
        <s v="с. Кочубеевское, ул. Вольная, д. 7" u="1"/>
        <s v="г. Пятигорск, ул. 1-я Бульварная, д. 4" u="1"/>
        <s v="г. Ставрополь, ул. 50 лет ВЛКСМ, д. 3, корп. 4" u="1"/>
        <s v="г. Ставрополь, ул. 50 лет ВЛКСМ, д. 7, корп. 4" u="1"/>
        <s v="г. Железноводск, ул. Ленина, д. 130" u="1"/>
        <s v="п. Терек, ул. Спортивная, д. 12" u="1"/>
        <s v="с. Сенгилеевское, ул. Пирогова, д. 20" u="1"/>
        <s v="г. Георгиевск, ул. Калинина, д. 142, корп. 3" u="1"/>
        <s v="г. Георгиевск, ул. Пионерская, д. 20" u="1"/>
        <s v="г. Ставрополь, ул. Социалистическая, д. 22" u="1"/>
        <s v="г. Нефтекумск, мкр. 1-й, д. 6" u="1"/>
        <s v="г. Георгиевск, ул. Горийская, д. 1" u="1"/>
        <s v="г. Лермонтов, ул. Шумакова, д. 11" u="1"/>
        <s v="г. Ставрополь, ул. Ленина, д. 91, лит. а" u="1"/>
        <s v="г. Ставрополь, ул. Дзержинского, д. 136б" u="1"/>
        <s v="г. Невинномысск, ул. Гагарина, д. 60" u="1"/>
        <s v="г. Буденновск, мкр. №7, д. 31" u="1"/>
        <s v="г. Минеральные Воды, пр-кт. 22 Партсъезда, д. 70" u="1"/>
        <s v="г. Изобильный, п. Газопровод, д. 10" u="1"/>
        <s v="г. Пятигорск, ул. Зорге, д. 7" u="1"/>
        <s v="г. Кисловодск, ул. Красноармейская, д. 6, лит. Г" u="1"/>
        <s v="с. Левокумка, ул. Мостовая, д. 53а" u="1"/>
        <s v="г. Пятигорск, ул. 1-я Бульварная, д. 6" u="1"/>
        <s v="г. Светлоград, пл. Выставочная, д. 4" u="1"/>
        <s v="г. Ставрополь, проезд. Надежденский, д. 3" u="1"/>
        <s v="с. Курсавка, ул. Михайловская, д. 50" u="1"/>
        <s v="г. Ставрополь, ул. Социалистическая, д. 13" u="1"/>
        <s v="г. Ставрополь, ул. Социалистическая, д. 23" u="1"/>
        <s v="г. Ставрополь, ул. Маяковского, д. 16/А" u="1"/>
        <s v="с. Прасковея, ул. Борцов Революции, д. 30" u="1"/>
        <s v="г. Невинномысск, ул. Белово, д. 5" u="1"/>
        <s v="г. Пятигорск, ул. Ессентукская, д. 78, корп. 1" u="1"/>
        <s v="г. Ставрополь, ул. Р.Люксембург, д. 1" u="1"/>
        <s v="г. Георгиевск, ул. Горийская, д. 6" u="1"/>
        <s v="г. Ставрополь, проезд. Врачебный, д. 38" u="1"/>
        <s v="г. Ессентуки, ул. Октябрьская, д. 481" u="1"/>
        <s v="г. Пятигорск, проезд. 2-й, д. 14" u="1"/>
        <s v="г. Ставрополь, ул. Васякина, д. 192" u="1"/>
        <s v="г. Ессентуки, ул. Пятигорская, д. 160" u="1"/>
        <s v="г. Светлоград, пл. Выставочная, д. 45" u="1"/>
        <s v="г. Ставрополь, ул. Ленина, д. 403" u="1"/>
        <s v="г. Ставрополь, ул. 50 лет ВЛКСМ, д. 2, корп. 5" u="1"/>
        <s v="г. Ставрополь, ул. 50 лет ВЛКСМ, д. 3, корп. 5" u="1"/>
        <s v="г. Ставрополь, ул. 50 лет ВЛКСМ, д. 7, корп. 5" u="1"/>
        <s v="г. Изобильный, ул. Советская, д. 1" u="1"/>
        <s v="г. Ессентуки, ул. Лермонтова, д. 74" u="1"/>
        <s v="г. Георгиевск, ул. Горийская, д. 8" u="1"/>
        <s v="г. Ставрополь, проезд. Врачебный, д. 48" u="1"/>
        <s v="г. Ставрополь, ул. Социалистическая, д. 34" u="1"/>
        <s v="п. Солнечнодольск, ул. Энергетиков, д. 21" u="1"/>
        <s v="г. Ипатово, ул. Первомайская, д. 48" u="1"/>
        <s v="г. Пятигорск, ул. Дзержинского, д. 40а" u="1"/>
        <s v="г. Лермонтов, ул. Патриса Лумумбы, д. 12" u="1"/>
        <s v="п. Солнечнодольск, ул. Строителей, д. 2" u="1"/>
        <s v="г. Ставрополь, проезд. Томский, д. 7" u="1"/>
        <s v="г. Ставрополь, ул. Ленина, д. 291" u="1"/>
        <s v="г. Пятигорск, ул. 1-я Бульварная, д. 16" u="1"/>
        <s v="г. Ессентуки, ул. Гаевского, д. 63а" u="1"/>
        <s v="с. Курсавка, ул. Вокзальная, д. 4" u="1"/>
        <s v="г. Ставрополь, ул. Социалистическая, д. 25" u="1"/>
        <s v="г. Кисловодск, ул. Лермонтова, д. 11" u="1"/>
        <s v="п. Горьковский, ул. Ленина, д. 9" u="1"/>
        <s v="г. Пятигорск, ул. Ессентукская, д. 78, корп. 2" u="1"/>
        <s v="г. Ставрополь, ул. Мира, д. 141" u="1"/>
        <s v="с. Грачевка, ул. Советская, д. 24" u="1"/>
        <s v="г. Ессентуки, пер. Менделеева, д. 7" u="1"/>
        <s v="г. Ставрополь, ул. Авиационная, д. 13" u="1"/>
        <s v="г. Кисловодск, ул. Горького, д. 11" u="1"/>
        <s v="г. Ставрополь, ул. Мира, д. 151" u="1"/>
        <s v="г. Ставрополь, ул. Мира, д. 161" u="1"/>
        <s v="г. Пятигорск, ул. 1-я Набережная, д. 30а, корп. 2" u="1"/>
        <s v="г. Лермонтов, ул. Пятигорская, д. 24" u="1"/>
        <s v="г. Ставрополь, проезд. Энгельса, д. 10" u="1"/>
        <s v="г. Ставрополь, проезд. Энгельса, д. 20" u="1"/>
        <s v="г. Ставрополь, ул. 50 лет ВЛКСМ, д. 16/2" u="1"/>
        <s v="г. Ставрополь, ул. Социалистическая, д. 16" u="1"/>
        <s v="г. Ставрополь, ул. Социалистическая, д. 26" u="1"/>
        <s v="п. Загорский, д. 3" u="1"/>
        <s v="г. Кисловодск, ул. Горького, д. 13" u="1"/>
        <s v="п. Загорский, д. 6" u="1"/>
        <s v="г. Пятигорск, ул. Бештаугорская, д. 45" u="1"/>
        <s v="п. Загорский, д. 8" u="1"/>
        <s v="г. Благодарный, проезд. 60 лет Октября, д. 10" u="1"/>
        <s v="г. Ставрополь, ул. Дзержинского, д. 136а" u="1"/>
        <s v="г. Ставрополь, проезд. Энгельса, д. 11" u="1"/>
        <s v="г. Ставрополь, проезд. Энгельса, д. 21" u="1"/>
        <s v="г. Лермонтов, ул. Пятигорская, д. 18а" u="1"/>
        <s v="г. Невинномысск, ул. Гагарина, д. 72" u="1"/>
        <s v="п. Солнечнодольск, ул. Молодежная, д. 9" u="1"/>
        <s v="г. Ставрополь, ул. Мира, д. 309" u="1"/>
        <s v="г. Ставрополь, проезд. Энгельса, д. 12" u="1"/>
        <s v="г. Ставрополь, проезд. Энгельса, д. 22" u="1"/>
        <s v="г. Минеральные Воды, ул. Гагарина, д. 43" u="1"/>
        <s v="г. Ставрополь, ул. Социалистическая, д. 27" u="1"/>
        <s v="г. Георгиевск, ул. Салогубова, д. 5" u="1"/>
        <s v="г. Новопавловск, ул. Комсомольская, д. 73" u="1"/>
        <s v="с. Правокумское, ул. Гайдара, д. 18" u="1"/>
        <s v="г. Ессентуки, ул. Октябрьская, д. 461" u="1"/>
        <s v="г. Ессентуки, ул. Октябрьская, д. 463" u="1"/>
        <s v="г. Ставрополь, проезд. Энгельса, д. 13" u="1"/>
        <s v="г. Ставрополь, проезд. Энгельса, д. 23" u="1"/>
        <s v="г. Ессентуки, ул. Октябрьская, д. 469" u="1"/>
        <s v="г. Ессентуки, ул. Пятигорская, д. 146" u="1"/>
        <s v="г. Изобильный, ул. Почтовая, д. 15" u="1"/>
        <s v="г. Невинномысск, ул. Шевченко, д. 5" u="1"/>
        <s v="г. Зеленокумск, ул. Советская, д. 13" u="1"/>
        <s v="г. Нефтекумск, ул. 50 лет Пионерии, д. 1" u="1"/>
        <s v="г. Ставрополь, ул. 50 лет ВЛКСМ, д. 2, корп. 7" u="1"/>
        <s v="г. Ставрополь, проезд. Энгельса, д. 14" u="1"/>
        <s v="г. Ставрополь, проезд. Энгельса, д. 24" u="1"/>
        <s v="п. Солнечнодольск, ул. Энергетиков, д. 11" u="1"/>
        <s v="п. Солнечнодольск, ул. Энергетиков, д. 13" u="1"/>
        <s v="п. Солнечнодольск, ул. Энергетиков, д. 14" u="1"/>
        <s v="п. Солнечнодольск, ул. Энергетиков, д. 15" u="1"/>
        <s v="г. Ставрополь, проезд. Томский, д. 5" u="1"/>
        <s v="г. Новоалександровск, ул. Элеваторная, д. 2" u="1"/>
        <s v="г. Пятигорск, пр-кт. 40 лет Октября, д. 40" u="1"/>
        <s v="г. Ставрополь, проезд. Энгельса, д. 15" u="1"/>
        <s v="г. Ставрополь, проезд. Энгельса, д. 25" u="1"/>
        <s v="ст-ца. Ессентукская, ул. Набережная, д. 4" u="1"/>
        <s v="г. Георгиевск, ул. Калинина, д. 121, корп. 1" u="1"/>
        <s v="г. Ставрополь, ул. Ленина, д. 391" u="1"/>
        <s v="г. Ставрополь, ул. Пушкина, д. 14" u="1"/>
        <s v="г. Ставрополь, ул. Васильева, д. 47" u="1"/>
        <s v="г. Ставрополь, проезд. Энгельса, д. 16" u="1"/>
        <s v="г. Ставрополь, проезд. Энгельса, д. 26" u="1"/>
        <s v="п. Горьковский, ул. Ленина, д. 5" u="1"/>
        <s v="г. Невинномысск, пл. 50 лет Октября, д. 4" u="1"/>
        <s v="г. Ставрополь, ул. Социалистическая, д. 19" u="1"/>
        <s v="г. Невинномысск, пл. 50 лет Октября, д. 6" u="1"/>
        <s v="г. Невинномысск, пл. 50 лет Октября, д. 8" u="1"/>
        <s v="г. Нефтекумск, ул. 50 лет Пионерии, д. 11" u="1"/>
        <s v="г. Нефтекумск, ул. 50 лет Пионерии, д. 13" u="1"/>
        <s v="г. Зеленокумск, ул. Мира, д. 8" u="1"/>
        <s v="г. Невинномысск, ул. Лазо, д. 26" u="1"/>
        <s v="г. Кисловодск, ул. Шаумяна, д. 3, лит. Б" u="1"/>
        <s v="г. Нефтекумск, ул. 50 лет Пионерии, д. 15" u="1"/>
        <s v="г. Пятигорск, пр-кт. 40 лет Октября, д. 31" u="1"/>
        <s v="г. Ставрополь, проезд. Ботанический, д. 10А" u="1"/>
        <s v="г. Ставрополь, проезд. Энгельса, д. 17" u="1"/>
        <s v="г. Нефтекумск, ул. 50 лет Пионерии, д. 17" u="1"/>
        <s v="г. Ставрополь, проезд. Энгельса, д. 27" u="1"/>
        <s v="г. Пятигорск, пр-кт. 40 лет Октября, д. 51" u="1"/>
        <s v="г. Ставрополь, ул. Завокзальная, д. 33а, лит. В" u="1"/>
        <s v="г. Ессентуки, ул. Вокзальная, д. 31а" u="1"/>
        <s v="г. Нефтекумск, ул. 50 лет Пионерии, д. 19" u="1"/>
        <s v="г. Пятигорск, ул. Ермолова, д. 14А" u="1"/>
        <s v="г. Пятигорск, проезд. Оранжерейный, д. 5" u="1"/>
        <s v="г. Лермонтов, ул. Пятигорская, д. 22" u="1"/>
        <s v="с. Заветное, ул. Привокзальная, д. 2" u="1"/>
        <s v="г. Кисловодск, пер. Солнечный, д. 16" u="1"/>
        <s v="г. Ставрополь, ул. Мира, д. 392, корп. 76" u="1"/>
        <s v="г. Ставрополь, проезд. Энгельса, д. 18" u="1"/>
        <s v="г. Ставрополь, проезд. Энгельса, д. 28" u="1"/>
        <s v="г. Кисловодск, пр-кт. Победы, д. 126" u="1"/>
        <s v="г. Ессентуки, пер. Садовый, д. 8а" u="1"/>
        <s v="п. Терек, ул. Спортивная, д. 14" u="1"/>
        <s v="г. Ставрополь, ул. Ленина, д. 474" u="1"/>
        <s v="г. Железноводск, п. Иноземцево, ул. Колхозная, д. 76" u="1"/>
        <s v="с. Кочубеевское, ул. Фабричная, д. 31" u="1"/>
        <s v="п. Новокумский, тер. Микрорайон, д. 4" u="1"/>
        <s v="г. Ставрополь, ул. Мира, д. 236" u="1"/>
        <s v="г. Буденновск, ул. Полющенко, д. 135" u="1"/>
        <s v="п. Новокумский, тер. Микрорайон, д. 6" u="1"/>
        <s v="г. Пятигорск, пр-кт. 40 лет Октября, д. 42" u="1"/>
        <s v="г. Ставрополь, проезд. Энгельса, д. 19" u="1"/>
        <s v="г. Пятигорск, пр-кт. 40 лет Октября, д. 62" u="1"/>
        <s v="г. Изобильный, п. Газопровод, д. 11" u="1"/>
        <s v="г. Пятигорск, ул. Адмиральского, д. 31" u="1"/>
        <s v="г. Ставрополь, ул. Серова, д. 4, корп. 1" u="1"/>
        <s v="г. Пятигорск, ул. Адмиральского, д. 51" u="1"/>
        <s v="г. Изобильный, ул. Красная, д. 10" u="1"/>
        <s v="г. Георгиевск, ул. Октябрьская, д. 71" u="1"/>
        <s v="п. Рыздвяный, ул. Южная, д. 6" u="1"/>
        <s v="г. Георгиевск, ул. Карла Маркса, д. 19" u="1"/>
        <s v="г. Ессентуки, ул. Октябрьская, д. 443" u="1"/>
        <s v="г. Ессентуки, ул. Октябрьская, д. 445" u="1"/>
        <s v="г. Ессентуки, ул. Пятигорская, д. 120" u="1"/>
        <s v="г. Ессентуки, ул. Октябрьская, д. 447" u="1"/>
        <s v="г. Ессентуки, ул. Октябрьская, д. 449" u="1"/>
        <s v="г. Ессентуки, ул. Пятигорская, д. 124" u="1"/>
        <s v="г. Ессентуки, ул. Пятигорская, д. 128" u="1"/>
        <s v="г. Пятигорск, пр-кт. 40 лет Октября, д. 23" u="1"/>
        <s v="г. Ессентуки, ул. Пятигорская, д. 142а" u="1"/>
        <s v="г. Ставрополь, проезд. Томский, д. 3" u="1"/>
        <s v="г. Ессентуки, ул. Пушкина, д. 11а" u="1"/>
        <s v="г. Ставрополь, ул. Кавалерийская, д. 99" u="1"/>
        <s v="г. Ессентуки, ул. Пушкина, д. 25а" u="1"/>
        <s v="г. Кисловодск, пер. Пикетный, д. 30" u="1"/>
        <s v="г. Пятигорск, пр-кт. 40 лет Октября, д. 14" u="1"/>
        <s v="п. Искра, ул. Первомайская, д. 20" u="1"/>
        <s v="г. Ставрополь, пр-кт. Юности, д. 8" u="1"/>
        <s v="п. Горьковский, ул. Ленина, д. 1" u="1"/>
        <s v="г. Железноводск, ул. Октябрьская, д. 3" u="1"/>
        <s v="г. Железноводск, ул. Мироненко, д. 6" u="1"/>
        <s v="г. Лермонтов, ул. Гагарина, д. 21а" u="1"/>
        <s v="г. Минеральные Воды, ул. Ставропольская, д. 17" u="1"/>
        <s v="г. Ставрополь, пр-кт. Юности, д. 9" u="1"/>
        <s v="г. Светлоград, ул. Фабричная, д. 8" u="1"/>
        <s v="г. Ставрополь, ул. Ленина, д. 108" u="1"/>
        <s v="г. Кисловодск, ул. Шаумяна, д. 3, лит. А" u="1"/>
        <s v="г. Светлоград, ул. Фабричная, д. 9" u="1"/>
        <s v="г. Пятигорск, пр-кт. 40 лет Октября, д. 35" u="1"/>
        <s v="г. Лермонтов, ул. Пятигорская, д. 20" u="1"/>
        <s v="г. Пятигорск, пр-кт. 40 лет Октября, д. 55" u="1"/>
        <s v="г. Пятигорск, пр-кт. 40 лет Октября, д. 85" u="1"/>
        <s v="г. Ставрополь, ул. Мира, д. 143" u="1"/>
        <s v="г. Кисловодск, ул. Главная, д. 15" u="1"/>
        <s v="г. Невинномысск, пер. Клубный, д. 3" u="1"/>
        <s v="г. Нефтекумск, пер. Центральный, д. 2" u="1"/>
        <s v="г. Нефтекумск, пер. Центральный, д. 3" u="1"/>
        <s v="г. Пятигорск, ул. Адмиральского, д. 47" u="1"/>
        <s v="г. Пятигорск, ул. Адмиральского, д. 57" u="1"/>
        <s v="г. Пятигорск, пр-кт. 40 лет Октября, д. 26" u="1"/>
        <s v="г. Ставрополь, ул. Апанасенковская, д. 14а" u="1"/>
        <s v="г. Георгиевск, ул. Пятигорская, д. 10" u="1"/>
        <s v="ст-ца. Ессентукская, пер. Новый, д. 3" u="1"/>
        <s v="ст-ца. Ессентукская, пер. Новый, д. 5" u="1"/>
        <s v="п. Подкумок, ул. Железнодорожная, д. 83" u="1"/>
        <s v="г. Михайловск, заезд. Южный, д. 3" u="1"/>
        <s v="г. Новопавловск, ул. Садовая, д. 101" u="1"/>
        <s v="г. Георгиевск, ул. Октябрьская, д. 55" u="1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1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containsInteger="1" minValue="44" maxValue="1882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630" maxValue="5715"/>
    </cacheField>
    <cacheField name="Стоимость всего" numFmtId="4">
      <sharedItems containsSemiMixedTypes="0" containsString="0" containsNumber="1" minValue="73254.808000000005" maxValue="36653531.411999993"/>
    </cacheField>
    <cacheField name="СтоимостьСМР" numFmtId="4">
      <sharedItems containsSemiMixedTypes="0" containsString="0" containsNumber="1" containsInteger="1" minValue="71720" maxValue="3588558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n v="82751"/>
    <n v="1"/>
    <x v="0"/>
    <x v="0"/>
    <x v="0"/>
    <n v="1"/>
    <s v="ремонт фасада"/>
    <n v="600"/>
    <s v="м2"/>
    <n v="3492"/>
    <n v="2140037.2799999998"/>
    <n v="2095200"/>
  </r>
  <r>
    <x v="1"/>
    <n v="84512"/>
    <n v="2"/>
    <x v="0"/>
    <x v="0"/>
    <x v="1"/>
    <n v="1"/>
    <s v="ремонт крыши"/>
    <n v="600"/>
    <s v="м2"/>
    <n v="4314"/>
    <n v="2643791.7599999998"/>
    <n v="2588400"/>
  </r>
  <r>
    <x v="2"/>
    <n v="84671"/>
    <n v="3"/>
    <x v="0"/>
    <x v="0"/>
    <x v="2"/>
    <n v="1"/>
    <s v="ремонт внутридомовой инженерной системы холодного водоснабжения"/>
    <n v="160"/>
    <s v="пм"/>
    <n v="2398"/>
    <n v="391890.75199999998"/>
    <n v="383680"/>
  </r>
  <r>
    <x v="3"/>
    <n v="84778"/>
    <n v="4"/>
    <x v="0"/>
    <x v="0"/>
    <x v="3"/>
    <n v="1"/>
    <s v="ремонт внутридомовой инженерной системы электроснабжения"/>
    <n v="760"/>
    <s v="м2"/>
    <n v="1630"/>
    <n v="1265310.32"/>
    <n v="1238800"/>
  </r>
  <r>
    <x v="3"/>
    <n v="84779"/>
    <n v="4"/>
    <x v="0"/>
    <x v="0"/>
    <x v="3"/>
    <n v="1"/>
    <s v="ремонт фасада"/>
    <n v="1882"/>
    <s v="м2"/>
    <n v="3492"/>
    <n v="6712583.6015999997"/>
    <n v="6571944"/>
  </r>
  <r>
    <x v="4"/>
    <n v="84807"/>
    <n v="5"/>
    <x v="0"/>
    <x v="0"/>
    <x v="4"/>
    <n v="1"/>
    <s v="ремонт крыши"/>
    <n v="550"/>
    <s v="м2"/>
    <n v="4314"/>
    <n v="2423475.7799999998"/>
    <n v="2372700"/>
  </r>
  <r>
    <x v="5"/>
    <n v="85296"/>
    <n v="6"/>
    <x v="0"/>
    <x v="0"/>
    <x v="5"/>
    <n v="1"/>
    <s v="ремонт фундамента"/>
    <n v="130"/>
    <s v="м2"/>
    <n v="3255"/>
    <n v="432205.41"/>
    <n v="423150"/>
  </r>
  <r>
    <x v="6"/>
    <n v="86125"/>
    <n v="7"/>
    <x v="0"/>
    <x v="0"/>
    <x v="6"/>
    <n v="1"/>
    <s v="ремонт внутридомовой инженерной системы водоотведения"/>
    <n v="88"/>
    <s v="пм"/>
    <n v="2909"/>
    <n v="261470.22880000001"/>
    <n v="255992"/>
  </r>
  <r>
    <x v="6"/>
    <n v="86126"/>
    <n v="7"/>
    <x v="0"/>
    <x v="0"/>
    <x v="6"/>
    <n v="1"/>
    <s v="ремонт фундамента"/>
    <n v="70"/>
    <s v="м2"/>
    <n v="3255"/>
    <n v="232725.99"/>
    <n v="227850"/>
  </r>
  <r>
    <x v="7"/>
    <n v="86259"/>
    <n v="8"/>
    <x v="0"/>
    <x v="0"/>
    <x v="7"/>
    <n v="1"/>
    <s v="ремонт фундамента"/>
    <n v="53"/>
    <s v="м2"/>
    <n v="3255"/>
    <n v="176206.821"/>
    <n v="172515"/>
  </r>
  <r>
    <x v="8"/>
    <n v="86463"/>
    <n v="9"/>
    <x v="0"/>
    <x v="0"/>
    <x v="8"/>
    <n v="1"/>
    <s v="ремонт крыши"/>
    <n v="420"/>
    <s v="м2"/>
    <n v="4314"/>
    <n v="1850654.2320000001"/>
    <n v="1811880"/>
  </r>
  <r>
    <x v="8"/>
    <n v="86474"/>
    <n v="9"/>
    <x v="0"/>
    <x v="0"/>
    <x v="8"/>
    <n v="1"/>
    <s v="ремонт внутридомовой инженерной системы электроснабжения"/>
    <n v="44"/>
    <s v="м2"/>
    <n v="1630"/>
    <n v="73254.808000000005"/>
    <n v="71720"/>
  </r>
  <r>
    <x v="9"/>
    <n v="86638"/>
    <n v="10"/>
    <x v="0"/>
    <x v="0"/>
    <x v="9"/>
    <n v="1"/>
    <s v="ремонт крыши"/>
    <n v="600"/>
    <s v="м2"/>
    <n v="4314"/>
    <n v="2643791.7599999998"/>
    <n v="2588400"/>
  </r>
  <r>
    <x v="10"/>
    <n v="87315"/>
    <n v="11"/>
    <x v="0"/>
    <x v="0"/>
    <x v="10"/>
    <n v="1"/>
    <s v="ремонт фасада"/>
    <n v="560"/>
    <s v="м2"/>
    <n v="3492"/>
    <n v="1997368.128"/>
    <n v="1955520"/>
  </r>
  <r>
    <x v="11"/>
    <n v="87383"/>
    <n v="12"/>
    <x v="0"/>
    <x v="0"/>
    <x v="11"/>
    <n v="1"/>
    <s v="ремонт крыши"/>
    <n v="590"/>
    <s v="м2"/>
    <n v="4314"/>
    <n v="2599728.5639999998"/>
    <n v="2545260"/>
  </r>
  <r>
    <x v="12"/>
    <n v="87404"/>
    <n v="13"/>
    <x v="0"/>
    <x v="0"/>
    <x v="12"/>
    <n v="1"/>
    <s v="ремонт крыши"/>
    <n v="590"/>
    <s v="м2"/>
    <n v="4314"/>
    <n v="2599728.5639999998"/>
    <n v="2545260"/>
  </r>
  <r>
    <x v="13"/>
    <n v="92411"/>
    <n v="14"/>
    <x v="0"/>
    <x v="0"/>
    <x v="13"/>
    <n v="1"/>
    <s v="ремонт внутридомовой инженерной системы водоотведения"/>
    <n v="280"/>
    <s v="пм"/>
    <n v="2909"/>
    <n v="831950.728"/>
    <n v="814520"/>
  </r>
  <r>
    <x v="13"/>
    <n v="92412"/>
    <n v="14"/>
    <x v="0"/>
    <x v="0"/>
    <x v="13"/>
    <n v="1"/>
    <s v="ремонт фасада"/>
    <n v="1080"/>
    <s v="м2"/>
    <n v="3492"/>
    <n v="3852067.1039999998"/>
    <n v="3771360"/>
  </r>
  <r>
    <x v="14"/>
    <m/>
    <m/>
    <x v="1"/>
    <x v="1"/>
    <x v="14"/>
    <m/>
    <m/>
    <m/>
    <m/>
    <m/>
    <n v="33128241.831399996"/>
    <n v="32434151"/>
  </r>
  <r>
    <x v="1"/>
    <n v="84519"/>
    <n v="15"/>
    <x v="2"/>
    <x v="0"/>
    <x v="1"/>
    <n v="1"/>
    <s v="ремонт фасада"/>
    <n v="600"/>
    <s v="м2"/>
    <n v="3492"/>
    <n v="2140037.2799999998"/>
    <n v="2095200"/>
  </r>
  <r>
    <x v="15"/>
    <n v="84728"/>
    <n v="16"/>
    <x v="2"/>
    <x v="0"/>
    <x v="15"/>
    <n v="1"/>
    <s v="ремонт фасада"/>
    <n v="600"/>
    <s v="м2"/>
    <n v="3492"/>
    <n v="2140037.2799999998"/>
    <n v="2095200"/>
  </r>
  <r>
    <x v="16"/>
    <n v="84864"/>
    <n v="17"/>
    <x v="2"/>
    <x v="0"/>
    <x v="16"/>
    <n v="1"/>
    <s v="ремонт фасада"/>
    <n v="600"/>
    <s v="м2"/>
    <n v="3492"/>
    <n v="2140037.2799999998"/>
    <n v="2095200"/>
  </r>
  <r>
    <x v="17"/>
    <n v="84983"/>
    <n v="18"/>
    <x v="2"/>
    <x v="0"/>
    <x v="17"/>
    <n v="1"/>
    <s v="ремонт внутридомовой инженерной системы электроснабжения"/>
    <n v="270"/>
    <s v="м2"/>
    <n v="1630"/>
    <n v="449518.14"/>
    <n v="440100"/>
  </r>
  <r>
    <x v="18"/>
    <n v="85083"/>
    <n v="19"/>
    <x v="2"/>
    <x v="0"/>
    <x v="18"/>
    <n v="1"/>
    <s v="ремонт внутридомовой инженерной системы электроснабжения"/>
    <n v="270"/>
    <s v="пм"/>
    <n v="1630"/>
    <n v="449518.14"/>
    <n v="440100"/>
  </r>
  <r>
    <x v="5"/>
    <n v="85304"/>
    <n v="20"/>
    <x v="2"/>
    <x v="0"/>
    <x v="5"/>
    <n v="1"/>
    <s v="ремонт крыши"/>
    <n v="520"/>
    <s v="м2"/>
    <n v="4446"/>
    <n v="2361395.088"/>
    <n v="2311920"/>
  </r>
  <r>
    <x v="19"/>
    <n v="85404"/>
    <n v="21"/>
    <x v="2"/>
    <x v="0"/>
    <x v="19"/>
    <n v="1"/>
    <s v="ремонт внутридомовой инженерной системы электроснабжения"/>
    <n v="345"/>
    <s v="м2"/>
    <n v="1630"/>
    <n v="574384.29"/>
    <n v="562350"/>
  </r>
  <r>
    <x v="19"/>
    <n v="85406"/>
    <n v="21"/>
    <x v="2"/>
    <x v="0"/>
    <x v="19"/>
    <n v="1"/>
    <s v="ремонт фасада"/>
    <n v="900"/>
    <s v="м2"/>
    <n v="3492"/>
    <n v="3210055.92"/>
    <n v="3142800"/>
  </r>
  <r>
    <x v="20"/>
    <n v="86549"/>
    <n v="22"/>
    <x v="2"/>
    <x v="0"/>
    <x v="20"/>
    <n v="1"/>
    <s v="ремонт внутридомовой инженерной системы электроснабжения"/>
    <n v="375"/>
    <s v="м2"/>
    <n v="1630"/>
    <n v="624330.75"/>
    <n v="611250"/>
  </r>
  <r>
    <x v="21"/>
    <n v="86603"/>
    <n v="23"/>
    <x v="2"/>
    <x v="0"/>
    <x v="21"/>
    <n v="1"/>
    <s v="ремонт внутридомовой инженерной системы электроснабжения"/>
    <n v="145"/>
    <s v="пм"/>
    <n v="1630"/>
    <n v="241407.89"/>
    <n v="236350"/>
  </r>
  <r>
    <x v="22"/>
    <n v="86840"/>
    <n v="24"/>
    <x v="2"/>
    <x v="0"/>
    <x v="22"/>
    <n v="1"/>
    <s v="ремонт крыши"/>
    <n v="645"/>
    <s v="м2"/>
    <n v="4446"/>
    <n v="2929038.1379999998"/>
    <n v="2867670"/>
  </r>
  <r>
    <x v="11"/>
    <n v="87387"/>
    <n v="25"/>
    <x v="2"/>
    <x v="0"/>
    <x v="11"/>
    <n v="1"/>
    <s v="ремонт фасада"/>
    <n v="560"/>
    <s v="м2"/>
    <n v="3492"/>
    <n v="1997368.128"/>
    <n v="1955520"/>
  </r>
  <r>
    <x v="12"/>
    <n v="87408"/>
    <n v="26"/>
    <x v="2"/>
    <x v="0"/>
    <x v="12"/>
    <n v="1"/>
    <s v="ремонт фасада"/>
    <n v="560"/>
    <s v="м2"/>
    <n v="3492"/>
    <n v="1997368.128"/>
    <n v="1955520"/>
  </r>
  <r>
    <x v="12"/>
    <n v="87415"/>
    <n v="26"/>
    <x v="2"/>
    <x v="0"/>
    <x v="12"/>
    <n v="1"/>
    <s v="ремонт внутридомовой инженерной системы электроснабжения"/>
    <n v="245"/>
    <s v="м2"/>
    <n v="1630"/>
    <n v="407896.09"/>
    <n v="399350"/>
  </r>
  <r>
    <x v="23"/>
    <n v="91152"/>
    <n v="27"/>
    <x v="2"/>
    <x v="0"/>
    <x v="23"/>
    <n v="1"/>
    <s v="ремонт подвального помещения"/>
    <n v="620"/>
    <s v="м2"/>
    <n v="2814"/>
    <n v="1782016.152"/>
    <n v="1744680"/>
  </r>
  <r>
    <x v="23"/>
    <n v="91153"/>
    <n v="27"/>
    <x v="2"/>
    <x v="0"/>
    <x v="23"/>
    <n v="1"/>
    <s v="ремонт фасада"/>
    <n v="1800"/>
    <s v="м2"/>
    <n v="3492"/>
    <n v="6420111.8399999999"/>
    <n v="6285600"/>
  </r>
  <r>
    <x v="24"/>
    <n v="87078"/>
    <n v="28"/>
    <x v="2"/>
    <x v="0"/>
    <x v="24"/>
    <n v="1"/>
    <s v="ремонт крыши"/>
    <n v="600"/>
    <s v="м2"/>
    <n v="4446"/>
    <n v="2724686.64"/>
    <n v="2667600"/>
  </r>
  <r>
    <x v="25"/>
    <n v="87140"/>
    <n v="29"/>
    <x v="2"/>
    <x v="0"/>
    <x v="25"/>
    <n v="1"/>
    <s v="ремонт крыши"/>
    <n v="320"/>
    <s v="м2"/>
    <n v="4446"/>
    <n v="1453166.2080000001"/>
    <n v="1422720"/>
  </r>
  <r>
    <x v="26"/>
    <n v="86827"/>
    <n v="30"/>
    <x v="2"/>
    <x v="0"/>
    <x v="26"/>
    <n v="1"/>
    <s v="ремонт крыши"/>
    <n v="575"/>
    <s v="м2"/>
    <n v="4446"/>
    <n v="2611158.0299999998"/>
    <n v="2556450"/>
  </r>
  <r>
    <x v="14"/>
    <m/>
    <m/>
    <x v="3"/>
    <x v="1"/>
    <x v="14"/>
    <m/>
    <m/>
    <m/>
    <m/>
    <m/>
    <n v="36653531.411999993"/>
    <n v="35885580"/>
  </r>
  <r>
    <x v="27"/>
    <n v="71864"/>
    <n v="31"/>
    <x v="4"/>
    <x v="0"/>
    <x v="27"/>
    <n v="1"/>
    <s v="ремонт фасада"/>
    <n v="390"/>
    <s v="м2"/>
    <n v="4017"/>
    <n v="1600155.882"/>
    <n v="1566630"/>
  </r>
  <r>
    <x v="2"/>
    <n v="84676"/>
    <n v="33"/>
    <x v="4"/>
    <x v="0"/>
    <x v="2"/>
    <n v="1"/>
    <s v="ремонт фасада"/>
    <n v="520"/>
    <s v="м2"/>
    <n v="4017"/>
    <n v="2133541.176"/>
    <n v="2088840"/>
  </r>
  <r>
    <x v="16"/>
    <n v="84854"/>
    <n v="34"/>
    <x v="4"/>
    <x v="0"/>
    <x v="16"/>
    <n v="1"/>
    <s v="ремонт внутридомовой инженерной системы водоотведения"/>
    <n v="95"/>
    <s v="пм"/>
    <n v="2975"/>
    <n v="288673.17499999999"/>
    <n v="282625"/>
  </r>
  <r>
    <x v="16"/>
    <n v="84862"/>
    <n v="35"/>
    <x v="4"/>
    <x v="0"/>
    <x v="16"/>
    <n v="1"/>
    <s v="ремонт внутридомовой инженерной системы холодного водоснабжения"/>
    <n v="180"/>
    <s v="пм"/>
    <n v="2601"/>
    <n v="478199.05200000003"/>
    <n v="468180"/>
  </r>
  <r>
    <x v="5"/>
    <n v="85306"/>
    <n v="36"/>
    <x v="4"/>
    <x v="0"/>
    <x v="5"/>
    <n v="1"/>
    <s v="ремонт фасада"/>
    <n v="910"/>
    <s v="м2"/>
    <n v="4017"/>
    <n v="3733697.0580000002"/>
    <n v="3655470"/>
  </r>
  <r>
    <x v="28"/>
    <n v="86173"/>
    <n v="39"/>
    <x v="4"/>
    <x v="0"/>
    <x v="28"/>
    <n v="1"/>
    <s v="ремонт внутридомовой инженерной системы электроснабжения"/>
    <n v="150"/>
    <s v="м2"/>
    <n v="1701"/>
    <n v="260610.21"/>
    <n v="255150"/>
  </r>
  <r>
    <x v="28"/>
    <n v="86174"/>
    <n v="39"/>
    <x v="4"/>
    <x v="0"/>
    <x v="28"/>
    <n v="1"/>
    <s v="ремонт внутридомовой инженерной системы водоотведения"/>
    <n v="50"/>
    <s v="пм"/>
    <n v="2975"/>
    <n v="151933.25"/>
    <n v="148750"/>
  </r>
  <r>
    <x v="28"/>
    <n v="86175"/>
    <n v="39"/>
    <x v="4"/>
    <x v="0"/>
    <x v="28"/>
    <n v="1"/>
    <s v="ремонт фундамента"/>
    <n v="161"/>
    <s v="м2"/>
    <n v="5174"/>
    <n v="850840.49959999998"/>
    <n v="833014"/>
  </r>
  <r>
    <x v="29"/>
    <n v="92434"/>
    <n v="37"/>
    <x v="4"/>
    <x v="0"/>
    <x v="29"/>
    <n v="1"/>
    <s v="ремонт крыши"/>
    <n v="720"/>
    <s v="м2"/>
    <n v="4879"/>
    <n v="3588055.6320000002"/>
    <n v="3512880"/>
  </r>
  <r>
    <x v="30"/>
    <n v="86886"/>
    <n v="38"/>
    <x v="4"/>
    <x v="0"/>
    <x v="30"/>
    <n v="1"/>
    <s v="ремонт крыши"/>
    <n v="314"/>
    <s v="м3"/>
    <n v="4879"/>
    <n v="1564790.9284000001"/>
    <n v="1532006"/>
  </r>
  <r>
    <x v="9"/>
    <n v="86650"/>
    <n v="39"/>
    <x v="4"/>
    <x v="0"/>
    <x v="9"/>
    <n v="1"/>
    <s v="ремонт фасада"/>
    <n v="710"/>
    <s v="м2"/>
    <n v="4017"/>
    <n v="2913104.298"/>
    <n v="2852070"/>
  </r>
  <r>
    <x v="31"/>
    <n v="87022"/>
    <n v="40"/>
    <x v="4"/>
    <x v="0"/>
    <x v="31"/>
    <n v="1"/>
    <s v="ремонт фасада"/>
    <n v="630"/>
    <s v="м2"/>
    <n v="4017"/>
    <n v="3091009.1940000001"/>
    <n v="2530710"/>
  </r>
  <r>
    <x v="31"/>
    <n v="87020"/>
    <n v="41"/>
    <x v="4"/>
    <x v="0"/>
    <x v="31"/>
    <n v="1"/>
    <s v="ремонт крыши"/>
    <n v="570"/>
    <s v="м2"/>
    <n v="4879"/>
    <n v="3396750.0419999999"/>
    <n v="2781030"/>
  </r>
  <r>
    <x v="24"/>
    <n v="87088"/>
    <n v="42"/>
    <x v="4"/>
    <x v="0"/>
    <x v="24"/>
    <n v="1"/>
    <s v="ремонт фасада"/>
    <n v="715"/>
    <s v="м2"/>
    <n v="4017"/>
    <n v="2933619.1170000001"/>
    <n v="2872155"/>
  </r>
  <r>
    <x v="32"/>
    <n v="95859"/>
    <n v="43"/>
    <x v="4"/>
    <x v="0"/>
    <x v="32"/>
    <n v="1"/>
    <s v="ремонт крыши"/>
    <n v="380"/>
    <s v="м2"/>
    <n v="5715"/>
    <n v="2218174.38"/>
    <n v="2171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50" firstHeaderRow="1" firstDataRow="1" firstDataCol="4"/>
  <pivotFields count="13">
    <pivotField axis="axisRow" compact="0" outline="0" showAll="0" defaultSubtotal="0">
      <items count="49">
        <item x="27"/>
        <item m="1" x="47"/>
        <item m="1" x="44"/>
        <item x="0"/>
        <item x="1"/>
        <item x="2"/>
        <item x="15"/>
        <item m="1" x="42"/>
        <item x="3"/>
        <item x="4"/>
        <item x="16"/>
        <item x="17"/>
        <item m="1" x="39"/>
        <item x="18"/>
        <item x="5"/>
        <item x="19"/>
        <item x="6"/>
        <item x="28"/>
        <item m="1" x="38"/>
        <item x="7"/>
        <item x="8"/>
        <item x="20"/>
        <item x="21"/>
        <item x="9"/>
        <item x="26"/>
        <item x="22"/>
        <item x="30"/>
        <item m="1" x="34"/>
        <item m="1" x="43"/>
        <item x="31"/>
        <item m="1" x="48"/>
        <item x="24"/>
        <item x="25"/>
        <item x="10"/>
        <item m="1" x="45"/>
        <item x="11"/>
        <item x="12"/>
        <item m="1" x="33"/>
        <item m="1" x="41"/>
        <item m="1" x="40"/>
        <item x="23"/>
        <item m="1" x="37"/>
        <item x="13"/>
        <item x="29"/>
        <item m="1" x="36"/>
        <item x="32"/>
        <item m="1" x="35"/>
        <item x="14"/>
        <item m="1"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5">
        <item x="0"/>
        <item x="2"/>
        <item x="4"/>
        <item x="1"/>
        <item x="3"/>
      </items>
    </pivotField>
    <pivotField axis="axisRow" compact="0" outline="0" showAll="0" sortType="ascending" defaultSubtotal="0">
      <items count="30">
        <item m="1" x="23"/>
        <item m="1" x="27"/>
        <item m="1" x="11"/>
        <item m="1" x="28"/>
        <item m="1" x="16"/>
        <item m="1" x="6"/>
        <item m="1" x="9"/>
        <item m="1" x="3"/>
        <item m="1" x="14"/>
        <item m="1" x="29"/>
        <item m="1" x="2"/>
        <item m="1" x="5"/>
        <item m="1" x="24"/>
        <item m="1" x="15"/>
        <item m="1" x="21"/>
        <item m="1" x="25"/>
        <item m="1" x="18"/>
        <item m="1" x="26"/>
        <item m="1" x="10"/>
        <item m="1" x="19"/>
        <item m="1" x="22"/>
        <item m="1" x="4"/>
        <item m="1" x="13"/>
        <item m="1" x="12"/>
        <item m="1" x="7"/>
        <item m="1" x="17"/>
        <item m="1" x="20"/>
        <item m="1" x="8"/>
        <item x="0"/>
        <item x="1"/>
      </items>
    </pivotField>
    <pivotField axis="axisRow" compact="0" outline="0" showAll="0">
      <items count="2722">
        <item m="1" x="2448"/>
        <item m="1" x="2581"/>
        <item m="1" x="1743"/>
        <item m="1" x="211"/>
        <item m="1" x="1471"/>
        <item m="1" x="176"/>
        <item m="1" x="473"/>
        <item m="1" x="550"/>
        <item m="1" x="121"/>
        <item m="1" x="1990"/>
        <item m="1" x="659"/>
        <item m="1" x="778"/>
        <item m="1" x="440"/>
        <item m="1" x="512"/>
        <item m="1" x="514"/>
        <item m="1" x="306"/>
        <item m="1" x="308"/>
        <item m="1" x="310"/>
        <item m="1" x="2419"/>
        <item m="1" x="507"/>
        <item m="1" x="2492"/>
        <item m="1" x="1051"/>
        <item m="1" x="2515"/>
        <item m="1" x="1622"/>
        <item m="1" x="1765"/>
        <item m="1" x="1830"/>
        <item m="1" x="1893"/>
        <item m="1" x="763"/>
        <item m="1" x="508"/>
        <item m="1" x="297"/>
        <item m="1" x="68"/>
        <item m="1" x="2493"/>
        <item m="1" x="2293"/>
        <item m="1" x="1846"/>
        <item m="1" x="1162"/>
        <item m="1" x="1579"/>
        <item m="1" x="1352"/>
        <item m="1" x="1551"/>
        <item m="1" x="1322"/>
        <item m="1" x="256"/>
        <item m="1" x="1272"/>
        <item m="1" x="1588"/>
        <item m="1" x="624"/>
        <item m="1" x="105"/>
        <item m="1" x="1192"/>
        <item m="1" x="939"/>
        <item m="1" x="91"/>
        <item m="1" x="2661"/>
        <item m="1" x="220"/>
        <item m="1" x="50"/>
        <item m="1" x="1770"/>
        <item m="1" x="1692"/>
        <item m="1" x="140"/>
        <item m="1" x="1356"/>
        <item m="1" x="2150"/>
        <item m="1" x="2205"/>
        <item m="1" x="2411"/>
        <item m="1" x="834"/>
        <item m="1" x="821"/>
        <item m="1" x="2510"/>
        <item m="1" x="2532"/>
        <item m="1" x="2545"/>
        <item m="1" x="1462"/>
        <item m="1" x="2619"/>
        <item m="1" x="1467"/>
        <item m="1" x="341"/>
        <item m="1" x="463"/>
        <item m="1" x="585"/>
        <item m="1" x="80"/>
        <item m="1" x="190"/>
        <item m="1" x="833"/>
        <item m="1" x="1081"/>
        <item m="1" x="351"/>
        <item m="1" x="591"/>
        <item m="1" x="82"/>
        <item m="1" x="2506"/>
        <item m="1" x="2410"/>
        <item m="1" x="838"/>
        <item m="1" x="323"/>
        <item m="1" x="1086"/>
        <item m="1" x="563"/>
        <item m="1" x="213"/>
        <item m="1" x="1355"/>
        <item m="1" x="818"/>
        <item m="1" x="690"/>
        <item m="1" x="779"/>
        <item m="1" x="501"/>
        <item m="1" x="2673"/>
        <item m="1" x="1511"/>
        <item m="1" x="957"/>
        <item m="1" x="990"/>
        <item m="1" x="1345"/>
        <item m="1" x="635"/>
        <item m="1" x="2402"/>
        <item m="1" x="2258"/>
        <item m="1" x="2005"/>
        <item m="1" x="1512"/>
        <item m="1" x="2040"/>
        <item m="1" x="820"/>
        <item m="1" x="81"/>
        <item m="1" x="940"/>
        <item m="1" x="1463"/>
        <item m="1" x="984"/>
        <item m="1" x="1060"/>
        <item m="1" x="734"/>
        <item m="1" x="1977"/>
        <item m="1" x="1475"/>
        <item m="1" x="1477"/>
        <item m="1" x="1419"/>
        <item m="1" x="1420"/>
        <item m="1" x="2720"/>
        <item m="1" x="1363"/>
        <item m="1" x="2671"/>
        <item m="1" x="1298"/>
        <item m="1" x="2177"/>
        <item m="1" x="2507"/>
        <item m="1" x="2047"/>
        <item m="1" x="867"/>
        <item m="1" x="2157"/>
        <item m="1" x="982"/>
        <item m="1" x="2199"/>
        <item m="1" x="532"/>
        <item m="1" x="2714"/>
        <item m="1" x="2372"/>
        <item m="1" x="2593"/>
        <item m="1" x="603"/>
        <item m="1" x="2285"/>
        <item m="1" x="402"/>
        <item m="1" x="1036"/>
        <item m="1" x="1193"/>
        <item m="1" x="305"/>
        <item m="1" x="316"/>
        <item m="1" x="707"/>
        <item m="1" x="471"/>
        <item m="1" x="1376"/>
        <item m="1" x="1768"/>
        <item m="1" x="1767"/>
        <item m="1" x="775"/>
        <item m="1" x="2090"/>
        <item m="1" x="1020"/>
        <item m="1" x="2225"/>
        <item m="1" x="2352"/>
        <item m="1" x="1290"/>
        <item m="1" x="2440"/>
        <item m="1" x="2564"/>
        <item m="1" x="2654"/>
        <item m="1" x="1582"/>
        <item m="1" x="410"/>
        <item m="1" x="420"/>
        <item m="1" x="2319"/>
        <item m="1" x="380"/>
        <item m="1" x="130"/>
        <item m="1" x="1565"/>
        <item m="1" x="2373"/>
        <item m="1" x="2643"/>
        <item m="1" x="242"/>
        <item m="1" x="251"/>
        <item m="1" x="264"/>
        <item m="1" x="1577"/>
        <item m="1" x="1916"/>
        <item m="1" x="2556"/>
        <item m="1" x="158"/>
        <item m="1" x="1968"/>
        <item m="1" x="1029"/>
        <item m="1" x="1423"/>
        <item m="1" x="1445"/>
        <item m="1" x="2356"/>
        <item m="1" x="1800"/>
        <item m="1" x="2387"/>
        <item m="1" x="2401"/>
        <item m="1" x="964"/>
        <item m="1" x="1109"/>
        <item m="1" x="641"/>
        <item m="1" x="2123"/>
        <item m="1" x="1775"/>
        <item m="1" x="58"/>
        <item m="1" x="288"/>
        <item m="1" x="2429"/>
        <item m="1" x="533"/>
        <item m="1" x="2073"/>
        <item m="1" x="2544"/>
        <item m="1" x="2044"/>
        <item m="1" x="1851"/>
        <item m="1" x="1859"/>
        <item m="1" x="161"/>
        <item m="1" x="1938"/>
        <item m="1" x="1941"/>
        <item m="1" x="370"/>
        <item m="1" x="1094"/>
        <item m="1" x="1110"/>
        <item m="1" x="1040"/>
        <item m="1" x="1235"/>
        <item m="1" x="39"/>
        <item m="1" x="1371"/>
        <item m="1" x="1372"/>
        <item m="1" x="2674"/>
        <item m="1" x="2675"/>
        <item m="1" x="49"/>
        <item m="1" x="2677"/>
        <item m="1" x="2678"/>
        <item m="1" x="1305"/>
        <item m="1" x="1308"/>
        <item m="1" x="2596"/>
        <item m="1" x="2597"/>
        <item m="1" x="2600"/>
        <item m="1" x="1239"/>
        <item m="1" x="2534"/>
        <item m="1" x="303"/>
        <item m="1" x="353"/>
        <item m="1" x="199"/>
        <item m="1" x="615"/>
        <item m="1" x="2684"/>
        <item m="1" x="2342"/>
        <item m="1" x="2686"/>
        <item m="1" x="2138"/>
        <item m="1" x="71"/>
        <item m="1" x="1503"/>
        <item m="1" x="42"/>
        <item m="1" x="1431"/>
        <item m="1" x="1432"/>
        <item m="1" x="1374"/>
        <item m="1" x="2676"/>
        <item m="1" x="2679"/>
        <item m="1" x="2680"/>
        <item m="1" x="1310"/>
        <item m="1" x="1316"/>
        <item m="1" x="2682"/>
        <item m="1" x="2601"/>
        <item m="1" x="1241"/>
        <item m="1" x="1243"/>
        <item m="1" x="1244"/>
        <item m="1" x="1245"/>
        <item m="1" x="2537"/>
        <item m="1" x="249"/>
        <item m="1" x="893"/>
        <item m="1" x="1646"/>
        <item m="1" x="2023"/>
        <item m="1" x="1449"/>
        <item m="1" x="1633"/>
        <item m="1" x="1048"/>
        <item m="1" x="1615"/>
        <item m="1" x="948"/>
        <item m="1" x="640"/>
        <item m="1" x="2176"/>
        <item m="1" x="1858"/>
        <item m="1" x="396"/>
        <item m="1" x="281"/>
        <item m="1" x="1879"/>
        <item m="1" x="314"/>
        <item m="1" x="355"/>
        <item m="1" x="245"/>
        <item m="1" x="2212"/>
        <item m="1" x="2213"/>
        <item m="1" x="2346"/>
        <item m="1" x="978"/>
        <item m="1" x="1427"/>
        <item m="1" x="1444"/>
        <item m="1" x="1451"/>
        <item m="1" x="938"/>
        <item m="1" x="2332"/>
        <item m="1" x="2314"/>
        <item m="1" x="2335"/>
        <item m="1" x="2210"/>
        <item m="1" x="2283"/>
        <item m="1" x="2284"/>
        <item m="1" x="1278"/>
        <item m="1" x="1032"/>
        <item m="1" x="1820"/>
        <item m="1" x="1861"/>
        <item m="1" x="1880"/>
        <item m="1" x="2422"/>
        <item m="1" x="1801"/>
        <item m="1" x="2423"/>
        <item m="1" x="1793"/>
        <item m="1" x="1185"/>
        <item m="1" x="2657"/>
        <item m="1" x="214"/>
        <item m="1" x="1132"/>
        <item m="1" x="1138"/>
        <item m="1" x="1154"/>
        <item m="1" x="852"/>
        <item m="1" x="2188"/>
        <item m="1" x="796"/>
        <item m="1" x="1639"/>
        <item m="1" x="607"/>
        <item m="1" x="660"/>
        <item m="1" x="197"/>
        <item m="1" x="2074"/>
        <item m="1" x="672"/>
        <item m="1" x="785"/>
        <item m="1" x="2017"/>
        <item m="1" x="525"/>
        <item m="1" x="1360"/>
        <item m="1" x="324"/>
        <item m="1" x="566"/>
        <item m="1" x="2494"/>
        <item m="1" x="2498"/>
        <item m="1" x="200"/>
        <item m="1" x="333"/>
        <item m="1" x="574"/>
        <item m="1" x="2503"/>
        <item m="1" x="2489"/>
        <item m="1" x="1065"/>
        <item m="1" x="2262"/>
        <item m="1" x="716"/>
        <item m="1" x="291"/>
        <item m="1" x="386"/>
        <item m="1" x="391"/>
        <item m="1" x="395"/>
        <item m="1" x="1440"/>
        <item m="1" x="2148"/>
        <item m="1" x="478"/>
        <item m="1" x="1082"/>
        <item m="1" x="1206"/>
        <item m="1" x="1209"/>
        <item m="1" x="1210"/>
        <item m="1" x="1213"/>
        <item m="1" x="1214"/>
        <item m="1" x="1221"/>
        <item m="1" x="2256"/>
        <item m="1" x="2450"/>
        <item m="1" x="128"/>
        <item m="1" x="74"/>
        <item m="1" x="2693"/>
        <item m="1" x="944"/>
        <item m="1" x="2028"/>
        <item m="1" x="2692"/>
        <item m="1" x="1535"/>
        <item m="1" x="2496"/>
        <item m="1" x="1543"/>
        <item m="1" x="2048"/>
        <item m="1" x="430"/>
        <item m="1" x="373"/>
        <item m="1" x="1558"/>
        <item m="1" x="2058"/>
        <item m="1" x="2400"/>
        <item m="1" x="191"/>
        <item m="1" x="2495"/>
        <item m="1" x="2473"/>
        <item m="1" x="794"/>
        <item m="1" x="738"/>
        <item m="1" x="1147"/>
        <item m="1" x="1074"/>
        <item m="1" x="1014"/>
        <item m="1" x="330"/>
        <item m="1" x="578"/>
        <item m="1" x="1711"/>
        <item m="1" x="1716"/>
        <item m="1" x="1718"/>
        <item m="1" x="1645"/>
        <item m="1" x="1648"/>
        <item m="1" x="1649"/>
        <item m="1" x="1411"/>
        <item m="1" x="1412"/>
        <item m="1" x="1415"/>
        <item m="1" x="1353"/>
        <item m="1" x="1291"/>
        <item m="1" x="1230"/>
        <item m="1" x="409"/>
        <item m="1" x="113"/>
        <item m="1" x="842"/>
        <item m="1" x="604"/>
        <item m="1" x="137"/>
        <item m="1" x="626"/>
        <item m="1" x="888"/>
        <item m="1" x="2230"/>
        <item m="1" x="692"/>
        <item m="1" x="1697"/>
        <item m="1" x="609"/>
        <item m="1" x="244"/>
        <item m="1" x="2632"/>
        <item m="1" x="354"/>
        <item m="1" x="541"/>
        <item m="1" x="441"/>
        <item m="1" x="2604"/>
        <item m="1" x="1120"/>
        <item m="1" x="1496"/>
        <item m="1" x="1437"/>
        <item m="1" x="1381"/>
        <item m="1" x="118"/>
        <item m="1" x="2517"/>
        <item m="1" x="2666"/>
        <item m="1" x="1955"/>
        <item m="1" x="1974"/>
        <item m="1" x="1125"/>
        <item m="1" x="646"/>
        <item m="1" x="843"/>
        <item m="1" x="1966"/>
        <item m="1" x="986"/>
        <item m="1" x="498"/>
        <item m="1" x="48"/>
        <item m="1" x="1656"/>
        <item m="1" x="686"/>
        <item m="1" x="1085"/>
        <item m="1" x="233"/>
        <item m="1" x="1069"/>
        <item m="1" x="2670"/>
        <item m="1" x="1365"/>
        <item m="1" x="1746"/>
        <item m="1" x="1222"/>
        <item m="1" x="335"/>
        <item m="1" x="2127"/>
        <item m="1" x="966"/>
        <item m="1" x="2221"/>
        <item m="1" x="470"/>
        <item m="1" x="2602"/>
        <item m="1" x="2543"/>
        <item m="1" x="2430"/>
        <item m="1" x="2039"/>
        <item m="1" x="1234"/>
        <item m="1" x="714"/>
        <item m="1" x="1169"/>
        <item m="1" x="337"/>
        <item m="1" x="577"/>
        <item m="1" x="1498"/>
        <item m="1" x="2549"/>
        <item m="1" x="1854"/>
        <item m="1" x="1802"/>
        <item m="1" x="1881"/>
        <item m="1" x="1307"/>
        <item m="1" x="1685"/>
        <item m="1" x="526"/>
        <item m="1" x="545"/>
        <item m="1" x="558"/>
        <item m="1" x="561"/>
        <item m="1" x="1394"/>
        <item m="1" x="1438"/>
        <item m="1" x="1960"/>
        <item m="1" x="988"/>
        <item m="1" x="2687"/>
        <item m="1" x="429"/>
        <item m="1" x="2087"/>
        <item m="1" x="956"/>
        <item m="1" x="181"/>
        <item m="1" x="2272"/>
        <item m="1" x="2282"/>
        <item m="1" x="2288"/>
        <item m="1" x="2649"/>
        <item m="1" x="2312"/>
        <item m="1" x="1380"/>
        <item m="1" x="1988"/>
        <item m="1" x="831"/>
        <item m="1" x="1330"/>
        <item m="1" x="1571"/>
        <item m="1" x="2001"/>
        <item m="1" x="1939"/>
        <item m="1" x="1140"/>
        <item m="1" x="2367"/>
        <item m="1" x="447"/>
        <item m="1" x="2415"/>
        <item m="1" x="1573"/>
        <item m="1" x="1522"/>
        <item m="1" x="358"/>
        <item m="1" x="133"/>
        <item m="1" x="2653"/>
        <item m="1" x="162"/>
        <item m="1" x="257"/>
        <item m="1" x="196"/>
        <item m="1" x="1724"/>
        <item m="1" x="1473"/>
        <item m="1" x="1870"/>
        <item m="1" x="1673"/>
        <item m="1" x="1726"/>
        <item m="1" x="1590"/>
        <item m="1" x="921"/>
        <item m="1" x="942"/>
        <item m="1" x="2260"/>
        <item m="1" x="857"/>
        <item m="1" x="2124"/>
        <item m="1" x="669"/>
        <item m="1" x="1753"/>
        <item m="1" x="1623"/>
        <item m="1" x="2168"/>
        <item m="1" x="2053"/>
        <item m="1" x="1949"/>
        <item m="1" x="1837"/>
        <item m="1" x="706"/>
        <item m="1" x="1572"/>
        <item m="1" x="1227"/>
        <item m="1" x="1700"/>
        <item m="1" x="528"/>
        <item m="1" x="2463"/>
        <item m="1" x="2424"/>
        <item m="1" x="1554"/>
        <item m="1" x="1557"/>
        <item m="1" x="1464"/>
        <item m="1" x="169"/>
        <item m="1" x="1491"/>
        <item m="1" x="1495"/>
        <item m="1" x="2182"/>
        <item m="1" x="1047"/>
        <item m="1" x="859"/>
        <item m="1" x="1856"/>
        <item m="1" x="1876"/>
        <item m="1" x="195"/>
        <item m="1" x="397"/>
        <item m="1" x="1369"/>
        <item m="1" x="1379"/>
        <item m="1" x="1027"/>
        <item m="1" x="863"/>
        <item m="1" x="870"/>
        <item m="1" x="555"/>
        <item m="1" x="2331"/>
        <item m="1" x="511"/>
        <item m="1" x="2297"/>
        <item m="1" x="2475"/>
        <item m="1" x="2480"/>
        <item m="1" x="652"/>
        <item m="1" x="846"/>
        <item m="1" x="1621"/>
        <item m="1" x="221"/>
        <item m="1" x="2013"/>
        <item m="1" x="235"/>
        <item m="1" x="246"/>
        <item m="1" x="597"/>
        <item m="1" x="850"/>
        <item m="1" x="1373"/>
        <item m="1" x="2112"/>
        <item m="1" x="2374"/>
        <item m="1" x="2706"/>
        <item m="1" x="1303"/>
        <item m="1" x="1281"/>
        <item m="1" x="2566"/>
        <item m="1" x="2577"/>
        <item m="1" x="1953"/>
        <item m="1" x="1658"/>
        <item m="1" x="1680"/>
        <item m="1" x="1683"/>
        <item m="1" x="2353"/>
        <item m="1" x="222"/>
        <item m="1" x="139"/>
        <item m="1" x="150"/>
        <item m="1" x="2358"/>
        <item m="1" x="2381"/>
        <item m="1" x="223"/>
        <item m="1" x="2483"/>
        <item m="1" x="2485"/>
        <item m="1" x="248"/>
        <item m="1" x="664"/>
        <item m="1" x="1928"/>
        <item m="1" x="1055"/>
        <item m="1" x="703"/>
        <item m="1" x="371"/>
        <item m="1" x="989"/>
        <item m="1" x="556"/>
        <item m="1" x="309"/>
        <item m="1" x="111"/>
        <item m="1" x="129"/>
        <item m="1" x="1897"/>
        <item m="1" x="2420"/>
        <item m="1" x="1398"/>
        <item m="1" x="2174"/>
        <item m="1" x="2032"/>
        <item m="1" x="1000"/>
        <item m="1" x="1526"/>
        <item m="1" x="2033"/>
        <item m="1" x="322"/>
        <item m="1" x="1867"/>
        <item m="1" x="1877"/>
        <item m="1" x="1913"/>
        <item m="1" x="1738"/>
        <item m="1" x="1740"/>
        <item m="1" x="1745"/>
        <item m="1" x="1741"/>
        <item m="1" x="1749"/>
        <item m="1" x="90"/>
        <item m="1" x="2519"/>
        <item m="1" x="1520"/>
        <item m="1" x="1841"/>
        <item m="1" x="2446"/>
        <item m="1" x="2363"/>
        <item m="1" x="289"/>
        <item m="1" x="1994"/>
        <item m="1" x="1999"/>
        <item m="1" x="1510"/>
        <item m="1" x="1523"/>
        <item m="1" x="357"/>
        <item m="1" x="2278"/>
        <item m="1" x="2559"/>
        <item m="1" x="2491"/>
        <item m="1" x="1141"/>
        <item m="1" x="1986"/>
        <item m="1" x="2405"/>
        <item m="1" x="499"/>
        <item m="1" x="1276"/>
        <item m="1" x="2041"/>
        <item m="1" x="2340"/>
        <item m="1" x="1003"/>
        <item m="1" x="326"/>
        <item m="1" x="83"/>
        <item m="1" x="1593"/>
        <item m="1" x="1602"/>
        <item m="1" x="1601"/>
        <item m="1" x="1625"/>
        <item m="1" x="1506"/>
        <item m="1" x="125"/>
        <item m="1" x="108"/>
        <item m="1" x="1499"/>
        <item m="1" x="1915"/>
        <item m="1" x="814"/>
        <item m="1" x="2116"/>
        <item m="1" x="1492"/>
        <item m="1" x="110"/>
        <item m="1" x="1434"/>
        <item m="1" x="241"/>
        <item m="1" x="415"/>
        <item m="1" x="2318"/>
        <item m="1" x="2425"/>
        <item m="1" x="610"/>
        <item m="1" x="2426"/>
        <item m="1" x="1005"/>
        <item m="1" x="489"/>
        <item m="1" x="2145"/>
        <item m="1" x="1722"/>
        <item m="1" x="1723"/>
        <item m="1" x="1725"/>
        <item m="1" x="362"/>
        <item m="1" x="329"/>
        <item m="1" x="656"/>
        <item m="1" x="1902"/>
        <item m="1" x="836"/>
        <item m="1" x="845"/>
        <item m="1" x="853"/>
        <item m="1" x="2108"/>
        <item m="1" x="1821"/>
        <item m="1" x="1948"/>
        <item m="1" x="1969"/>
        <item m="1" x="1226"/>
        <item m="1" x="1981"/>
        <item m="1" x="1919"/>
        <item m="1" x="1719"/>
        <item m="1" x="1229"/>
        <item m="1" x="911"/>
        <item m="1" x="1935"/>
        <item m="1" x="1764"/>
        <item m="1" x="1008"/>
        <item m="1" x="2203"/>
        <item m="1" x="2204"/>
        <item m="1" x="2003"/>
        <item m="1" x="2383"/>
        <item m="1" x="1925"/>
        <item m="1" x="1484"/>
        <item m="1" x="1217"/>
        <item m="1" x="1218"/>
        <item m="1" x="2133"/>
        <item m="1" x="2462"/>
        <item m="1" x="228"/>
        <item m="1" x="1486"/>
        <item m="1" x="786"/>
        <item m="1" x="52"/>
        <item m="1" x="2143"/>
        <item m="1" x="107"/>
        <item m="1" x="1341"/>
        <item m="1" x="1564"/>
        <item m="1" x="141"/>
        <item m="1" x="854"/>
        <item m="1" x="1045"/>
        <item m="1" x="224"/>
        <item m="1" x="1294"/>
        <item m="1" x="2130"/>
        <item m="1" x="2132"/>
        <item m="1" x="352"/>
        <item m="1" x="1197"/>
        <item m="1" x="226"/>
        <item m="1" x="227"/>
        <item m="1" x="229"/>
        <item m="1" x="661"/>
        <item m="1" x="2699"/>
        <item m="1" x="2634"/>
        <item m="1" x="1058"/>
        <item m="1" x="1342"/>
        <item m="1" x="1246"/>
        <item m="1" x="1689"/>
        <item m="1" x="1678"/>
        <item m="1" x="1687"/>
        <item m="1" x="1698"/>
        <item m="1" x="2169"/>
        <item m="1" x="1831"/>
        <item m="1" x="138"/>
        <item m="1" x="902"/>
        <item m="1" x="2452"/>
        <item m="1" x="2030"/>
        <item m="1" x="123"/>
        <item m="1" x="1904"/>
        <item m="1" x="534"/>
        <item m="1" x="198"/>
        <item m="1" x="1335"/>
        <item m="1" x="2694"/>
        <item m="1" x="2226"/>
        <item m="1" x="1583"/>
        <item m="1" x="1538"/>
        <item m="1" x="152"/>
        <item m="1" x="1534"/>
        <item m="1" x="765"/>
        <item m="1" x="33"/>
        <item m="1" x="35"/>
        <item m="1" x="1143"/>
        <item m="1" x="572"/>
        <item m="1" x="575"/>
        <item m="1" x="576"/>
        <item m="1" x="579"/>
        <item m="1" x="582"/>
        <item m="1" x="586"/>
        <item m="1" x="1441"/>
        <item m="1" x="2551"/>
        <item m="1" x="2434"/>
        <item m="1" x="236"/>
        <item m="1" x="881"/>
        <item m="1" x="449"/>
        <item m="1" x="1481"/>
        <item m="1" x="1392"/>
        <item m="1" x="2407"/>
        <item m="1" x="2359"/>
        <item m="1" x="2585"/>
        <item m="1" x="2702"/>
        <item m="1" x="270"/>
        <item m="1" x="2647"/>
        <item m="1" x="203"/>
        <item m="1" x="2570"/>
        <item m="1" x="368"/>
        <item m="1" x="375"/>
        <item m="1" x="2404"/>
        <item m="1" x="1460"/>
        <item m="1" x="149"/>
        <item m="1" x="2275"/>
        <item m="1" x="955"/>
        <item m="1" x="2097"/>
        <item m="1" x="458"/>
        <item m="1" x="2103"/>
        <item m="1" x="2511"/>
        <item m="1" x="2104"/>
        <item m="1" x="1228"/>
        <item m="1" x="1076"/>
        <item m="1" x="126"/>
        <item m="1" x="2357"/>
        <item m="1" x="2516"/>
        <item m="1" x="1676"/>
        <item m="1" x="1391"/>
        <item m="1" x="433"/>
        <item m="1" x="2287"/>
        <item m="1" x="1402"/>
        <item m="1" x="691"/>
        <item m="1" x="2042"/>
        <item m="1" x="1439"/>
        <item m="1" x="724"/>
        <item m="1" x="2069"/>
        <item m="1" x="1382"/>
        <item m="1" x="1461"/>
        <item m="1" x="89"/>
        <item m="1" x="2095"/>
        <item m="1" x="797"/>
        <item m="1" x="115"/>
        <item m="1" x="1751"/>
        <item m="1" x="1788"/>
        <item m="1" x="2435"/>
        <item m="1" x="445"/>
        <item m="1" x="2329"/>
        <item m="1" x="851"/>
        <item m="1" x="1358"/>
        <item m="1" x="2591"/>
        <item m="1" x="2465"/>
        <item m="1" x="2336"/>
        <item m="1" x="1516"/>
        <item m="1" x="816"/>
        <item m="1" x="1340"/>
        <item m="1" x="1865"/>
        <item m="1" x="331"/>
        <item m="1" x="824"/>
        <item m="1" x="1539"/>
        <item m="1" x="2269"/>
        <item m="1" x="2334"/>
        <item m="1" x="671"/>
        <item m="1" x="2207"/>
        <item m="1" x="673"/>
        <item m="1" x="676"/>
        <item m="1" x="679"/>
        <item m="1" x="2211"/>
        <item m="1" x="704"/>
        <item m="1" x="1943"/>
        <item m="1" x="742"/>
        <item m="1" x="523"/>
        <item m="1" x="2099"/>
        <item m="1" x="2111"/>
        <item m="1" x="2149"/>
        <item m="1" x="2122"/>
        <item m="1" x="2158"/>
        <item m="1" x="1735"/>
        <item m="1" x="202"/>
        <item m="1" x="1914"/>
        <item m="1" x="1995"/>
        <item m="1" x="1052"/>
        <item m="1" x="1089"/>
        <item m="1" x="1127"/>
        <item m="1" x="1166"/>
        <item m="1" x="298"/>
        <item m="1" x="2345"/>
        <item m="1" x="2228"/>
        <item m="1" x="1794"/>
        <item m="1" x="1158"/>
        <item m="1" x="1465"/>
        <item m="1" x="2096"/>
        <item m="1" x="909"/>
        <item m="1" x="1280"/>
        <item m="1" x="922"/>
        <item m="1" x="670"/>
        <item m="1" x="1215"/>
        <item m="1" x="459"/>
        <item m="1" x="468"/>
        <item m="1" x="721"/>
        <item m="1" x="1242"/>
        <item m="1" x="674"/>
        <item m="1" x="466"/>
        <item m="1" x="172"/>
        <item m="1" x="1964"/>
        <item m="1" x="1905"/>
        <item m="1" x="1907"/>
        <item m="1" x="1853"/>
        <item m="1" x="1644"/>
        <item m="1" x="1774"/>
        <item m="1" x="2695"/>
        <item m="1" x="974"/>
        <item m="1" x="1979"/>
        <item m="1" x="2055"/>
        <item m="1" x="1172"/>
        <item m="1" x="1173"/>
        <item m="1" x="1177"/>
        <item m="1" x="388"/>
        <item m="1" x="2296"/>
        <item x="21"/>
        <item x="9"/>
        <item x="26"/>
        <item x="22"/>
        <item x="30"/>
        <item m="1" x="2718"/>
        <item m="1" x="2271"/>
        <item x="31"/>
        <item m="1" x="1331"/>
        <item x="24"/>
        <item x="25"/>
        <item m="1" x="2360"/>
        <item x="13"/>
        <item x="19"/>
        <item x="29"/>
        <item x="8"/>
        <item x="27"/>
        <item m="1" x="1208"/>
        <item m="1" x="1212"/>
        <item x="0"/>
        <item x="23"/>
        <item x="1"/>
        <item x="10"/>
        <item x="11"/>
        <item x="12"/>
        <item m="1" x="266"/>
        <item x="2"/>
        <item x="15"/>
        <item m="1" x="2280"/>
        <item x="3"/>
        <item x="4"/>
        <item x="16"/>
        <item x="17"/>
        <item m="1" x="88"/>
        <item x="18"/>
        <item m="1" x="334"/>
        <item x="6"/>
        <item x="28"/>
        <item m="1" x="93"/>
        <item x="7"/>
        <item x="5"/>
        <item x="20"/>
        <item m="1" x="2482"/>
        <item m="1" x="1409"/>
        <item m="1" x="934"/>
        <item m="1" x="455"/>
        <item m="1" x="2223"/>
        <item m="1" x="1269"/>
        <item m="1" x="320"/>
        <item m="1" x="1712"/>
        <item m="1" x="1855"/>
        <item m="1" x="701"/>
        <item m="1" x="2098"/>
        <item m="1" x="2441"/>
        <item m="1" x="2339"/>
        <item m="1" x="1130"/>
        <item m="1" x="1641"/>
        <item m="1" x="443"/>
        <item m="1" x="2432"/>
        <item m="1" x="1789"/>
        <item m="1" x="1057"/>
        <item m="1" x="383"/>
        <item m="1" x="2137"/>
        <item m="1" x="2395"/>
        <item m="1" x="2464"/>
        <item m="1" x="55"/>
        <item m="1" x="2384"/>
        <item m="1" x="2328"/>
        <item m="1" x="2707"/>
        <item m="1" x="269"/>
        <item m="1" x="1816"/>
        <item m="1" x="682"/>
        <item m="1" x="711"/>
        <item m="1" x="2290"/>
        <item m="1" x="753"/>
        <item m="1" x="2626"/>
        <item m="1" x="2628"/>
        <item m="1" x="2629"/>
        <item m="1" x="1630"/>
        <item m="1" x="2072"/>
        <item m="1" x="623"/>
        <item m="1" x="883"/>
        <item m="1" x="2341"/>
        <item m="1" x="2347"/>
        <item m="1" x="116"/>
        <item m="1" x="792"/>
        <item m="1" x="2529"/>
        <item m="1" x="1620"/>
        <item m="1" x="906"/>
        <item m="1" x="2436"/>
        <item m="1" x="933"/>
        <item m="1" x="800"/>
        <item m="1" x="828"/>
        <item m="1" x="860"/>
        <item m="1" x="829"/>
        <item m="1" x="885"/>
        <item m="1" x="522"/>
        <item m="1" x="1826"/>
        <item m="1" x="413"/>
        <item m="1" x="360"/>
        <item m="1" x="2051"/>
        <item m="1" x="648"/>
        <item m="1" x="592"/>
        <item m="1" x="1944"/>
        <item m="1" x="517"/>
        <item m="1" x="790"/>
        <item m="1" x="1895"/>
        <item m="1" x="1835"/>
        <item m="1" x="419"/>
        <item m="1" x="777"/>
        <item m="1" x="2105"/>
        <item m="1" x="710"/>
        <item m="1" x="2057"/>
        <item m="1" x="654"/>
        <item m="1" x="2012"/>
        <item m="1" x="599"/>
        <item m="1" x="1959"/>
        <item m="1" x="527"/>
        <item m="1" x="2298"/>
        <item m="1" x="2251"/>
        <item m="1" x="2454"/>
        <item m="1" x="2179"/>
        <item m="1" x="2114"/>
        <item m="1" x="717"/>
        <item m="1" x="1133"/>
        <item m="1" x="972"/>
        <item m="1" x="920"/>
        <item m="1" x="1104"/>
        <item m="1" x="1041"/>
        <item m="1" x="1042"/>
        <item m="1" x="1266"/>
        <item m="1" x="2514"/>
        <item m="1" x="2586"/>
        <item m="1" x="338"/>
        <item m="1" x="806"/>
        <item m="1" x="736"/>
        <item m="1" x="739"/>
        <item m="1" x="1338"/>
        <item m="1" x="2633"/>
        <item m="1" x="2445"/>
        <item m="1" x="1118"/>
        <item m="1" x="1034"/>
        <item m="1" x="985"/>
        <item m="1" x="807"/>
        <item m="1" x="1053"/>
        <item m="1" x="1184"/>
        <item m="1" x="1443"/>
        <item m="1" x="1405"/>
        <item m="1" x="1664"/>
        <item m="1" x="1930"/>
        <item m="1" x="2159"/>
        <item m="1" x="1201"/>
        <item m="1" x="1742"/>
        <item m="1" x="1584"/>
        <item m="1" x="1479"/>
        <item m="1" x="38"/>
        <item m="1" x="515"/>
        <item m="1" x="1642"/>
        <item m="1" x="1487"/>
        <item m="1" x="943"/>
        <item m="1" x="1529"/>
        <item m="1" x="1803"/>
        <item m="1" x="2193"/>
        <item m="1" x="2206"/>
        <item m="1" x="2224"/>
        <item m="1" x="2242"/>
        <item m="1" x="1660"/>
        <item m="1" x="2248"/>
        <item m="1" x="2173"/>
        <item m="1" x="2181"/>
        <item m="1" x="2194"/>
        <item m="1" x="1804"/>
        <item m="1" x="2163"/>
        <item m="1" x="2195"/>
        <item m="1" x="2208"/>
        <item m="1" x="2215"/>
        <item m="1" x="2243"/>
        <item m="1" x="2164"/>
        <item m="1" x="2196"/>
        <item m="1" x="2216"/>
        <item m="1" x="2244"/>
        <item m="1" x="1806"/>
        <item m="1" x="2165"/>
        <item m="1" x="2197"/>
        <item m="1" x="2217"/>
        <item m="1" x="2245"/>
        <item m="1" x="2166"/>
        <item m="1" x="2209"/>
        <item m="1" x="2227"/>
        <item m="1" x="1808"/>
        <item m="1" x="1886"/>
        <item m="1" x="1811"/>
        <item m="1" x="684"/>
        <item m="1" x="1258"/>
        <item m="1" x="1715"/>
        <item m="1" x="1720"/>
        <item m="1" x="166"/>
        <item m="1" x="918"/>
        <item m="1" x="1016"/>
        <item m="1" x="884"/>
        <item m="1" x="817"/>
        <item m="1" x="1068"/>
        <item m="1" x="1489"/>
        <item m="1" x="1766"/>
        <item m="1" x="667"/>
        <item m="1" x="2024"/>
        <item m="1" x="2010"/>
        <item m="1" x="2037"/>
        <item m="1" x="616"/>
        <item m="1" x="2279"/>
        <item m="1" x="899"/>
        <item m="1" x="390"/>
        <item m="1" x="382"/>
        <item m="1" x="325"/>
        <item m="1" x="784"/>
        <item m="1" x="1299"/>
        <item m="1" x="2467"/>
        <item m="1" x="1253"/>
        <item m="1" x="675"/>
        <item m="1" x="1282"/>
        <item m="1" x="702"/>
        <item m="1" x="461"/>
        <item m="1" x="759"/>
        <item m="1" x="2603"/>
        <item m="1" x="1589"/>
        <item m="1" x="1181"/>
        <item m="1" x="1186"/>
        <item m="1" x="1190"/>
        <item m="1" x="1204"/>
        <item m="1" x="946"/>
        <item m="1" x="1006"/>
        <item m="1" x="1102"/>
        <item m="1" x="1105"/>
        <item m="1" x="1108"/>
        <item m="1" x="1112"/>
        <item m="1" x="1115"/>
        <item m="1" x="1119"/>
        <item m="1" x="1122"/>
        <item m="1" x="1124"/>
        <item m="1" x="1126"/>
        <item m="1" x="1129"/>
        <item m="1" x="876"/>
        <item m="1" x="877"/>
        <item m="1" x="880"/>
        <item m="1" x="882"/>
        <item m="1" x="886"/>
        <item m="1" x="889"/>
        <item m="1" x="896"/>
        <item m="1" x="898"/>
        <item m="1" x="901"/>
        <item m="1" x="521"/>
        <item m="1" x="307"/>
        <item m="1" x="84"/>
        <item m="1" x="2509"/>
        <item m="1" x="2307"/>
        <item m="1" x="2075"/>
        <item m="1" x="1862"/>
        <item m="1" x="1039"/>
        <item m="1" x="812"/>
        <item m="1" x="813"/>
        <item m="1" x="826"/>
        <item m="1" x="573"/>
        <item m="1" x="422"/>
        <item m="1" x="187"/>
        <item m="1" x="2708"/>
        <item m="1" x="2709"/>
        <item m="1" x="2605"/>
        <item m="1" x="2630"/>
        <item m="1" x="2631"/>
        <item m="1" x="2635"/>
        <item m="1" x="2639"/>
        <item m="1" x="2644"/>
        <item m="1" x="2481"/>
        <item m="1" x="2396"/>
        <item m="1" x="2155"/>
        <item m="1" x="856"/>
        <item m="1" x="2191"/>
        <item m="1" x="798"/>
        <item m="1" x="399"/>
        <item m="1" x="170"/>
        <item m="1" x="2399"/>
        <item m="1" x="1292"/>
        <item m="1" x="1176"/>
        <item m="1" x="2458"/>
        <item m="1" x="1098"/>
        <item m="1" x="2380"/>
        <item m="1" x="135"/>
        <item m="1" x="1301"/>
        <item m="1" x="1238"/>
        <item m="1" x="887"/>
        <item m="1" x="1248"/>
        <item m="1" x="1819"/>
        <item m="1" x="1454"/>
        <item m="1" x="1857"/>
        <item m="1" x="1211"/>
        <item m="1" x="1952"/>
        <item m="1" x="1823"/>
        <item m="1" x="2311"/>
        <item m="1" x="549"/>
        <item m="1" x="483"/>
        <item m="1" x="485"/>
        <item m="1" x="486"/>
        <item m="1" x="70"/>
        <item m="1" x="2614"/>
        <item m="1" x="2365"/>
        <item m="1" x="1744"/>
        <item m="1" x="1747"/>
        <item m="1" x="1596"/>
        <item m="1" x="1476"/>
        <item m="1" x="1482"/>
        <item m="1" x="2594"/>
        <item m="1" x="1594"/>
        <item m="1" x="259"/>
        <item m="1" x="570"/>
        <item m="1" x="2343"/>
        <item m="1" x="827"/>
        <item m="1" x="2719"/>
        <item m="1" x="1191"/>
        <item m="1" x="1018"/>
        <item m="1" x="1277"/>
        <item m="1" x="1669"/>
        <item m="1" x="2497"/>
        <item m="1" x="2408"/>
        <item m="1" x="1030"/>
        <item m="1" x="979"/>
        <item m="1" x="930"/>
        <item m="1" x="862"/>
        <item m="1" x="1390"/>
        <item m="1" x="2354"/>
        <item m="1" x="2080"/>
        <item m="1" x="2390"/>
        <item m="1" x="945"/>
        <item m="1" x="1059"/>
        <item m="1" x="1786"/>
        <item m="1" x="1599"/>
        <item m="1" x="1606"/>
        <item m="1" x="1616"/>
        <item m="1" x="2688"/>
        <item m="1" x="1179"/>
        <item m="1" x="1274"/>
        <item m="1" x="2681"/>
        <item m="1" x="2712"/>
        <item m="1" x="46"/>
        <item m="1" x="67"/>
        <item m="1" x="1627"/>
        <item m="1" x="2636"/>
        <item m="1" x="2701"/>
        <item m="1" x="47"/>
        <item m="1" x="2615"/>
        <item m="1" x="2663"/>
        <item m="1" x="2641"/>
        <item m="1" x="2703"/>
        <item m="1" x="87"/>
        <item m="1" x="2665"/>
        <item m="1" x="1607"/>
        <item m="1" x="2704"/>
        <item m="1" x="1515"/>
        <item m="1" x="381"/>
        <item m="1" x="1550"/>
        <item m="1" x="2471"/>
        <item m="1" x="43"/>
        <item m="1" x="601"/>
        <item m="1" x="1665"/>
        <item m="1" x="1544"/>
        <item m="1" x="408"/>
        <item m="1" x="718"/>
        <item m="1" x="719"/>
        <item m="1" x="720"/>
        <item m="1" x="723"/>
        <item m="1" x="728"/>
        <item m="1" x="729"/>
        <item m="1" x="1731"/>
        <item m="1" x="871"/>
        <item m="1" x="844"/>
        <item m="1" x="2490"/>
        <item m="1" x="908"/>
        <item m="1" x="832"/>
        <item m="1" x="2377"/>
        <item m="1" x="147"/>
        <item m="1" x="267"/>
        <item m="1" x="2444"/>
        <item m="1" x="936"/>
        <item m="1" x="950"/>
        <item m="1" x="958"/>
        <item m="1" x="462"/>
        <item m="1" x="476"/>
        <item m="1" x="2231"/>
        <item m="1" x="1927"/>
        <item m="1" x="1240"/>
        <item m="1" x="2535"/>
        <item m="1" x="1128"/>
        <item m="1" x="2646"/>
        <item m="1" x="2136"/>
        <item m="1" x="678"/>
        <item m="1" x="1541"/>
        <item m="1" x="1542"/>
        <item m="1" x="1466"/>
        <item m="1" x="1054"/>
        <item m="1" x="1575"/>
        <item m="1" x="2086"/>
        <item m="1" x="2555"/>
        <item m="1" x="377"/>
        <item m="1" x="2488"/>
        <item m="1" x="1063"/>
        <item m="1" x="2344"/>
        <item m="1" x="142"/>
        <item m="1" x="632"/>
        <item m="1" x="1971"/>
        <item m="1" x="1348"/>
        <item m="1" x="639"/>
        <item m="1" x="2500"/>
        <item m="1" x="2427"/>
        <item m="1" x="238"/>
        <item m="1" x="2521"/>
        <item m="1" x="2569"/>
        <item m="1" x="1334"/>
        <item m="1" x="928"/>
        <item m="1" x="232"/>
        <item m="1" x="1507"/>
        <item m="1" x="596"/>
        <item m="1" x="653"/>
        <item m="1" x="2667"/>
        <item m="1" x="2710"/>
        <item m="1" x="2669"/>
        <item m="1" x="2711"/>
        <item m="1" x="630"/>
        <item m="1" x="1446"/>
        <item m="1" x="1531"/>
        <item m="1" x="1587"/>
        <item m="1" x="668"/>
        <item m="1" x="2054"/>
        <item m="1" x="1637"/>
        <item m="1" x="1956"/>
        <item m="1" x="448"/>
        <item m="1" x="451"/>
        <item m="1" x="1778"/>
        <item m="1" x="1707"/>
        <item m="1" x="2579"/>
        <item m="1" x="407"/>
        <item m="1" x="612"/>
        <item m="1" x="2186"/>
        <item m="1" x="1028"/>
        <item m="1" x="1146"/>
        <item m="1" x="2170"/>
        <item m="1" x="993"/>
        <item m="1" x="2550"/>
        <item m="1" x="1997"/>
        <item m="1" x="1433"/>
        <item m="1" x="460"/>
        <item m="1" x="1885"/>
        <item m="1" x="1888"/>
        <item m="1" x="1890"/>
        <item m="1" x="2645"/>
        <item m="1" x="1734"/>
        <item m="1" x="208"/>
        <item m="1" x="134"/>
        <item m="1" x="1549"/>
        <item m="1" x="2530"/>
        <item m="1" x="2561"/>
        <item m="1" x="2325"/>
        <item m="1" x="64"/>
        <item m="1" x="2291"/>
        <item m="1" x="1270"/>
        <item m="1" x="1015"/>
        <item m="1" x="783"/>
        <item m="1" x="2518"/>
        <item m="1" x="2084"/>
        <item m="1" x="983"/>
        <item m="1" x="144"/>
        <item m="1" x="1257"/>
        <item m="1" x="493"/>
        <item m="1" x="1252"/>
        <item m="1" x="1453"/>
        <item m="1" x="332"/>
        <item m="1" x="1397"/>
        <item m="1" x="426"/>
        <item m="1" x="2487"/>
        <item m="1" x="2160"/>
        <item m="1" x="2350"/>
        <item m="1" x="1079"/>
        <item m="1" x="1705"/>
        <item m="1" x="275"/>
        <item m="1" x="69"/>
        <item m="1" x="1170"/>
        <item m="1" x="1920"/>
        <item m="1" x="2250"/>
        <item m="1" x="216"/>
        <item m="1" x="78"/>
        <item m="1" x="2014"/>
        <item m="1" x="209"/>
        <item m="1" x="1996"/>
        <item m="1" x="1009"/>
        <item m="1" x="1868"/>
        <item m="1" x="1019"/>
        <item m="1" x="1318"/>
        <item m="1" x="1836"/>
        <item m="1" x="2315"/>
        <item m="1" x="112"/>
        <item m="1" x="1157"/>
        <item m="1" x="2006"/>
        <item m="1" x="1513"/>
        <item m="1" x="1344"/>
        <item m="1" x="364"/>
        <item m="1" x="1386"/>
        <item m="1" x="1149"/>
        <item m="1" x="1151"/>
        <item m="1" x="1155"/>
        <item m="1" x="393"/>
        <item m="1" x="163"/>
        <item m="1" x="1906"/>
        <item m="1" x="2134"/>
        <item m="1" x="479"/>
        <item m="1" x="1537"/>
        <item m="1" x="2025"/>
        <item m="1" x="482"/>
        <item m="1" x="490"/>
        <item m="1" x="495"/>
        <item m="1" x="1137"/>
        <item m="1" x="1400"/>
        <item m="1" x="1651"/>
        <item m="1" x="1922"/>
        <item m="1" x="2151"/>
        <item m="1" x="872"/>
        <item m="1" x="748"/>
        <item m="1" x="629"/>
        <item m="1" x="1659"/>
        <item m="1" x="1924"/>
        <item m="1" x="1387"/>
        <item m="1" x="1262"/>
        <item m="1" x="1634"/>
        <item m="1" x="1517"/>
        <item m="1" x="1395"/>
        <item m="1" x="1153"/>
        <item m="1" x="875"/>
        <item m="1" x="754"/>
        <item m="1" x="633"/>
        <item m="1" x="1932"/>
        <item m="1" x="1636"/>
        <item m="1" x="1524"/>
        <item m="1" x="1401"/>
        <item m="1" x="879"/>
        <item m="1" x="758"/>
        <item m="1" x="1131"/>
        <item m="1" x="1002"/>
        <item m="1" x="1704"/>
        <item m="1" x="1161"/>
        <item m="1" x="697"/>
        <item m="1" x="1991"/>
        <item m="1" x="2443"/>
        <item m="1" x="2161"/>
        <item m="1" x="1629"/>
        <item m="1" x="469"/>
        <item m="1" x="973"/>
        <item m="1" x="2063"/>
        <item m="1" x="2317"/>
        <item m="1" x="2018"/>
        <item m="1" x="969"/>
        <item m="1" x="2301"/>
        <item m="1" x="919"/>
        <item m="1" x="2185"/>
        <item m="1" x="2371"/>
        <item m="1" x="1113"/>
        <item m="1" x="1295"/>
        <item m="1" x="1180"/>
        <item m="1" x="2214"/>
        <item m="1" x="2253"/>
        <item m="1" x="2274"/>
        <item m="1" x="1200"/>
        <item m="1" x="1203"/>
        <item m="1" x="2461"/>
        <item m="1" x="1100"/>
        <item m="1" x="2421"/>
        <item m="1" x="1037"/>
        <item m="1" x="2382"/>
        <item m="1" x="987"/>
        <item m="1" x="2324"/>
        <item m="1" x="1078"/>
        <item m="1" x="2364"/>
        <item m="1" x="2366"/>
        <item m="1" x="2303"/>
        <item m="1" x="2305"/>
        <item m="1" x="1598"/>
        <item m="1" x="379"/>
        <item m="1" x="1945"/>
        <item m="1" x="1947"/>
        <item m="1" x="1569"/>
        <item m="1" x="1528"/>
        <item m="1" x="1533"/>
        <item m="1" x="2378"/>
        <item m="1" x="1396"/>
        <item m="1" x="2152"/>
        <item m="1" x="1354"/>
        <item m="1" x="1603"/>
        <item m="1" x="2437"/>
        <item m="1" x="1404"/>
        <item m="1" x="1414"/>
        <item m="1" x="1424"/>
        <item m="1" x="1428"/>
        <item m="1" x="895"/>
        <item m="1" x="1351"/>
        <item m="1" x="1884"/>
        <item m="1" x="503"/>
        <item m="1" x="1863"/>
        <item m="1" x="212"/>
        <item m="1" x="1362"/>
        <item m="1" x="1694"/>
        <item m="1" x="1632"/>
        <item m="1" x="1706"/>
        <item m="1" x="1574"/>
        <item m="1" x="2046"/>
        <item m="1" x="1961"/>
        <item m="1" x="432"/>
        <item m="1" x="1954"/>
        <item m="1" x="741"/>
        <item m="1" x="268"/>
        <item m="1" x="95"/>
        <item m="1" x="1093"/>
        <item m="1" x="1286"/>
        <item m="1" x="1413"/>
        <item m="1" x="277"/>
        <item m="1" x="401"/>
        <item m="1" x="647"/>
        <item m="1" x="252"/>
        <item m="1" x="145"/>
        <item m="1" x="177"/>
        <item m="1" x="66"/>
        <item m="1" x="136"/>
        <item m="1" x="1224"/>
        <item m="1" x="1168"/>
        <item m="1" x="874"/>
        <item m="1" x="548"/>
        <item m="1" x="488"/>
        <item m="1" x="385"/>
        <item m="1" x="263"/>
        <item m="1" x="567"/>
        <item m="1" x="2397"/>
        <item m="1" x="2349"/>
        <item m="1" x="1021"/>
        <item m="1" x="1421"/>
        <item m="1" x="1425"/>
        <item m="1" x="1442"/>
        <item m="1" x="1457"/>
        <item m="1" x="1470"/>
        <item m="1" x="1488"/>
        <item m="1" x="1426"/>
        <item m="1" x="1450"/>
        <item m="1" x="1023"/>
        <item m="1" x="2065"/>
        <item m="1" x="2091"/>
        <item m="1" x="2119"/>
        <item m="1" x="1024"/>
        <item m="1" x="2066"/>
        <item m="1" x="2092"/>
        <item m="1" x="2120"/>
        <item m="1" x="1025"/>
        <item m="1" x="2068"/>
        <item m="1" x="2094"/>
        <item m="1" x="2121"/>
        <item m="1" x="1026"/>
        <item m="1" x="1289"/>
        <item m="1" x="1309"/>
        <item m="1" x="1311"/>
        <item m="1" x="1312"/>
        <item m="1" x="1313"/>
        <item m="1" x="1315"/>
        <item m="1" x="2522"/>
        <item m="1" x="2538"/>
        <item m="1" x="1174"/>
        <item m="1" x="2456"/>
        <item m="1" x="1095"/>
        <item m="1" x="1035"/>
        <item m="1" x="411"/>
        <item m="1" x="841"/>
        <item m="1" x="849"/>
        <item m="1" x="54"/>
        <item m="1" x="56"/>
        <item m="1" x="557"/>
        <item m="1" x="184"/>
        <item m="1" x="1456"/>
        <item m="1" x="2089"/>
        <item m="1" x="428"/>
        <item m="1" x="941"/>
        <item m="1" x="2697"/>
        <item m="1" x="2700"/>
        <item m="1" x="698"/>
        <item m="1" x="837"/>
        <item m="1" x="840"/>
        <item m="1" x="207"/>
        <item m="1" x="2183"/>
        <item m="1" x="127"/>
        <item m="1" x="1671"/>
        <item m="1" x="912"/>
        <item m="1" x="2015"/>
        <item m="1" x="2348"/>
        <item m="1" x="1818"/>
        <item m="1" x="1909"/>
        <item m="1" x="1175"/>
        <item m="1" x="2167"/>
        <item m="1" x="1875"/>
        <item m="1" x="2478"/>
        <item m="1" x="2428"/>
        <item m="1" x="2392"/>
        <item m="1" x="1123"/>
        <item m="1" x="1901"/>
        <item m="1" x="1195"/>
        <item m="1" x="878"/>
        <item m="1" x="2451"/>
        <item m="1" x="1795"/>
        <item m="1" x="1805"/>
        <item m="1" x="1807"/>
        <item m="1" x="1736"/>
        <item m="1" x="346"/>
        <item m="1" x="349"/>
        <item m="1" x="273"/>
        <item m="1" x="282"/>
        <item m="1" x="283"/>
        <item m="1" x="1612"/>
        <item m="1" x="1613"/>
        <item m="1" x="1614"/>
        <item m="1" x="1617"/>
        <item m="1" x="1619"/>
        <item m="1" x="205"/>
        <item m="1" x="218"/>
        <item m="1" x="1552"/>
        <item m="1" x="2379"/>
        <item m="1" x="424"/>
        <item m="1" x="733"/>
        <item m="1" x="801"/>
        <item m="1" x="935"/>
        <item m="1" x="535"/>
        <item m="1" x="663"/>
        <item m="1" x="868"/>
        <item m="1" x="480"/>
        <item m="1" x="991"/>
        <item m="1" x="124"/>
        <item m="1" x="1933"/>
        <item m="1" x="713"/>
        <item m="1" x="975"/>
        <item m="1" x="1236"/>
        <item m="1" x="600"/>
        <item m="1" x="1378"/>
        <item m="1" x="1591"/>
        <item m="1" x="914"/>
        <item m="1" x="1416"/>
        <item m="1" x="313"/>
        <item m="1" x="467"/>
        <item m="1" x="1383"/>
        <item m="1" x="1087"/>
        <item m="1" x="2690"/>
        <item m="1" x="2696"/>
        <item m="1" x="2299"/>
        <item m="1" x="340"/>
        <item m="1" x="1083"/>
        <item m="1" x="2637"/>
        <item m="1" x="1096"/>
        <item m="1" x="1121"/>
        <item m="1" x="1135"/>
        <item m="1" x="1160"/>
        <item m="1" x="342"/>
        <item m="1" x="343"/>
        <item m="1" x="344"/>
        <item m="1" x="347"/>
        <item m="1" x="350"/>
        <item m="1" x="1754"/>
        <item m="1" x="2109"/>
        <item m="1" x="2118"/>
        <item m="1" x="2128"/>
        <item m="1" x="2141"/>
        <item m="1" x="2147"/>
        <item m="1" x="2154"/>
        <item m="1" x="2162"/>
        <item m="1" x="2172"/>
        <item m="1" x="2180"/>
        <item m="1" x="1755"/>
        <item m="1" x="2110"/>
        <item m="1" x="1756"/>
        <item m="1" x="1757"/>
        <item m="1" x="1758"/>
        <item m="1" x="1759"/>
        <item m="1" x="1761"/>
        <item m="1" x="1762"/>
        <item m="1" x="1763"/>
        <item m="1" x="2533"/>
        <item m="1" x="1043"/>
        <item m="1" x="1326"/>
        <item m="1" x="1842"/>
        <item m="1" x="2077"/>
        <item m="1" x="2326"/>
        <item m="1" x="2546"/>
        <item m="1" x="122"/>
        <item m="1" x="809"/>
        <item m="1" x="1084"/>
        <item m="1" x="645"/>
        <item m="1" x="2175"/>
        <item m="1" x="1490"/>
        <item m="1" x="2011"/>
        <item m="1" x="2222"/>
        <item m="1" x="2229"/>
        <item m="1" x="2247"/>
        <item m="1" x="2252"/>
        <item m="1" x="1452"/>
        <item m="1" x="1267"/>
        <item m="1" x="1792"/>
        <item m="1" x="2276"/>
        <item m="1" x="1459"/>
        <item m="1" x="1472"/>
        <item m="1" x="1493"/>
        <item m="1" x="1508"/>
        <item m="1" x="1530"/>
        <item m="1" x="1546"/>
        <item m="1" x="1559"/>
        <item m="1" x="1570"/>
        <item m="1" x="651"/>
        <item m="1" x="474"/>
        <item m="1" x="299"/>
        <item m="1" x="1324"/>
        <item m="1" x="1839"/>
        <item m="1" x="2322"/>
        <item m="1" x="662"/>
        <item m="1" x="492"/>
        <item m="1" x="998"/>
        <item m="1" x="1518"/>
        <item m="1" x="318"/>
        <item m="1" x="1860"/>
        <item m="1" x="2338"/>
        <item m="1" x="683"/>
        <item m="1" x="699"/>
        <item m="1" x="712"/>
        <item m="1" x="755"/>
        <item m="1" x="766"/>
        <item m="1" x="782"/>
        <item m="1" x="1317"/>
        <item m="1" x="1701"/>
        <item m="1" x="1714"/>
        <item m="1" x="1319"/>
        <item m="1" x="1320"/>
        <item m="1" x="1321"/>
        <item m="1" x="1323"/>
        <item m="1" x="2008"/>
        <item m="1" x="1950"/>
        <item m="1" x="1898"/>
        <item m="1" x="1703"/>
        <item m="1" x="1635"/>
        <item m="1" x="1521"/>
        <item m="1" x="2523"/>
        <item m="1" x="1640"/>
        <item m="1" x="193"/>
        <item m="1" x="450"/>
        <item m="1" x="1050"/>
        <item m="1" x="1652"/>
        <item m="1" x="1670"/>
        <item m="1" x="1688"/>
        <item m="1" x="1699"/>
        <item m="1" x="1710"/>
        <item m="1" x="57"/>
        <item m="1" x="72"/>
        <item m="1" x="75"/>
        <item m="1" x="76"/>
        <item m="1" x="77"/>
        <item m="1" x="1384"/>
        <item m="1" x="2683"/>
        <item m="1" x="1328"/>
        <item m="1" x="2613"/>
        <item m="1" x="1256"/>
        <item m="1" x="2553"/>
        <item m="1" x="2486"/>
        <item m="1" x="2403"/>
        <item m="1" x="2406"/>
        <item m="1" x="2412"/>
        <item m="1" x="151"/>
        <item m="1" x="725"/>
        <item m="1" x="636"/>
        <item m="1" x="1771"/>
        <item m="1" x="2232"/>
        <item m="1" x="2571"/>
        <item m="1" x="2583"/>
        <item m="1" x="2589"/>
        <item m="1" x="2598"/>
        <item m="1" x="2607"/>
        <item m="1" x="2616"/>
        <item m="1" x="2623"/>
        <item m="1" x="2638"/>
        <item m="1" x="2651"/>
        <item m="1" x="2664"/>
        <item m="1" x="2233"/>
        <item m="1" x="2572"/>
        <item m="1" x="2584"/>
        <item m="1" x="2590"/>
        <item m="1" x="2599"/>
        <item m="1" x="2608"/>
        <item m="1" x="2617"/>
        <item m="1" x="2624"/>
        <item m="1" x="2640"/>
        <item m="1" x="2652"/>
        <item m="1" x="2234"/>
        <item m="1" x="2235"/>
        <item m="1" x="2236"/>
        <item m="1" x="2237"/>
        <item m="1" x="2239"/>
        <item m="1" x="2240"/>
        <item m="1" x="2241"/>
        <item m="1" x="1647"/>
        <item m="1" x="421"/>
        <item m="1" x="301"/>
        <item m="1" x="2573"/>
        <item m="1" x="2540"/>
        <item m="1" x="2606"/>
        <item m="1" x="1264"/>
        <item m="1" x="276"/>
        <item m="1" x="2295"/>
        <item m="1" x="287"/>
        <item m="1" x="2442"/>
        <item m="1" x="2501"/>
        <item m="1" x="2541"/>
        <item m="1" x="1989"/>
        <item m="1" x="976"/>
        <item m="1" x="1314"/>
        <item m="1" x="1985"/>
        <item m="1" x="959"/>
        <item m="1" x="1987"/>
        <item m="1" x="261"/>
        <item m="1" x="1275"/>
        <item m="1" x="962"/>
        <item m="1" x="2007"/>
        <item m="1" x="977"/>
        <item m="1" x="2016"/>
        <item m="1" x="994"/>
        <item m="1" x="2026"/>
        <item m="1" x="963"/>
        <item m="1" x="2502"/>
        <item m="1" x="2542"/>
        <item m="1" x="593"/>
        <item m="1" x="960"/>
        <item m="1" x="967"/>
        <item m="1" x="2565"/>
        <item m="1" x="1220"/>
        <item m="1" x="2713"/>
        <item m="1" x="250"/>
        <item m="1" x="1926"/>
        <item m="1" x="157"/>
        <item m="1" x="1929"/>
        <item m="1" x="201"/>
        <item m="1" x="154"/>
        <item m="1" x="968"/>
        <item m="1" x="2088"/>
        <item m="1" x="1332"/>
        <item m="1" x="2101"/>
        <item m="1" x="598"/>
        <item m="1" x="104"/>
        <item m="1" x="434"/>
        <item m="1" x="799"/>
        <item m="1" x="2153"/>
        <item m="1" x="2067"/>
        <item m="1" x="1779"/>
        <item m="1" x="182"/>
        <item m="1" x="185"/>
        <item m="1" x="1911"/>
        <item m="1" x="2140"/>
        <item m="1" x="2393"/>
        <item m="1" x="2144"/>
        <item m="1" x="2398"/>
        <item m="1" x="2622"/>
        <item m="1" x="1145"/>
        <item m="1" x="2320"/>
        <item m="1" x="2536"/>
        <item m="1" x="2376"/>
        <item m="1" x="1250"/>
        <item m="1" x="2000"/>
        <item m="1" x="510"/>
        <item m="1" x="1891"/>
        <item m="1" x="1827"/>
        <item m="1" x="2100"/>
        <item m="1" x="705"/>
        <item m="1" x="2052"/>
        <item m="1" x="1336"/>
        <item m="1" x="1729"/>
        <item m="1" x="1733"/>
        <item m="1" x="1739"/>
        <item m="1" x="1750"/>
        <item m="1" x="1760"/>
        <item m="1" x="1772"/>
        <item m="1" x="1782"/>
        <item m="1" x="1038"/>
        <item m="1" x="1247"/>
        <item m="1" x="1251"/>
        <item m="1" x="1892"/>
        <item m="1" x="442"/>
        <item m="1" x="1580"/>
        <item m="1" x="1597"/>
        <item m="1" x="175"/>
        <item m="1" x="1346"/>
        <item m="1" x="1866"/>
        <item m="1" x="2171"/>
        <item m="1" x="815"/>
        <item m="1" x="1031"/>
        <item m="1" x="1033"/>
        <item m="1" x="2582"/>
        <item m="1" x="2513"/>
        <item m="1" x="751"/>
        <item m="1" x="2273"/>
        <item m="1" x="1896"/>
        <item m="1" x="85"/>
        <item m="1" x="2286"/>
        <item m="1" x="769"/>
        <item m="1" x="1548"/>
        <item m="1" x="2050"/>
        <item m="1" x="97"/>
        <item m="1" x="1921"/>
        <item m="1" x="1834"/>
        <item m="1" x="2310"/>
        <item m="1" x="1609"/>
        <item m="1" x="1231"/>
        <item m="1" x="1752"/>
        <item m="1" x="160"/>
        <item m="1" x="53"/>
        <item m="1" x="1343"/>
        <item m="1" x="1869"/>
        <item m="1" x="658"/>
        <item m="1" x="1691"/>
        <item m="1" x="1878"/>
        <item m="1" x="1679"/>
        <item m="1" x="2022"/>
        <item m="1" x="2470"/>
        <item m="1" x="481"/>
        <item m="1" x="1255"/>
        <item m="1" x="1980"/>
        <item m="1" x="1992"/>
        <item m="1" x="1655"/>
        <item m="1" x="1610"/>
        <item m="1" x="1965"/>
        <item m="1" x="1993"/>
        <item m="1" x="1967"/>
        <item m="1" x="1982"/>
        <item m="1" x="186"/>
        <item m="1" x="120"/>
        <item m="1" x="63"/>
        <item m="1" x="117"/>
        <item m="1" x="234"/>
        <item m="1" x="1843"/>
        <item m="1" x="1844"/>
        <item m="1" x="179"/>
        <item m="1" x="571"/>
        <item m="1" x="1894"/>
        <item m="1" x="1367"/>
        <item m="1" x="951"/>
        <item m="1" x="952"/>
        <item m="1" x="953"/>
        <item m="1" x="689"/>
        <item m="1" x="1205"/>
        <item m="1" x="2433"/>
        <item m="1" x="1001"/>
        <item m="1" x="2362"/>
        <item m="1" x="823"/>
        <item m="1" x="59"/>
        <item m="1" x="60"/>
        <item m="1" x="1070"/>
        <item m="1" x="315"/>
        <item m="1" x="1504"/>
        <item m="1" x="544"/>
        <item m="1" x="649"/>
        <item m="1" x="634"/>
        <item m="1" x="1654"/>
        <item m="1" x="2642"/>
        <item m="1" x="613"/>
        <item m="1" x="1359"/>
        <item m="1" x="1824"/>
        <item m="1" x="631"/>
        <item m="1" x="1791"/>
        <item m="1" x="1361"/>
        <item m="1" x="1364"/>
        <item m="1" x="1366"/>
        <item m="1" x="1368"/>
        <item m="1" x="2685"/>
        <item m="1" x="292"/>
        <item m="1" x="204"/>
        <item m="1" x="2259"/>
        <item m="1" x="2439"/>
        <item m="1" x="1107"/>
        <item m="1" x="1198"/>
        <item m="1" x="2238"/>
        <item m="1" x="417"/>
        <item m="1" x="2254"/>
        <item m="1" x="1136"/>
        <item m="1" x="1150"/>
        <item m="1" x="1077"/>
        <item m="1" x="2323"/>
        <item m="1" x="119"/>
        <item m="1" x="2264"/>
        <item m="1" x="1337"/>
        <item m="1" x="2281"/>
        <item m="1" x="1114"/>
        <item m="1" x="155"/>
        <item m="1" x="1600"/>
        <item m="1" x="519"/>
        <item m="1" x="1436"/>
        <item m="1" x="1022"/>
        <item m="1" x="1667"/>
        <item m="1" x="1284"/>
        <item m="1" x="1167"/>
        <item m="1" x="1293"/>
        <item m="1" x="1931"/>
        <item m="1" x="1422"/>
        <item m="1" x="2043"/>
        <item m="1" x="2189"/>
        <item m="1" x="2316"/>
        <item m="1" x="1478"/>
        <item m="1" x="1196"/>
        <item m="1" x="1567"/>
        <item m="1" x="1288"/>
        <item m="1" x="1171"/>
        <item m="1" x="1962"/>
        <item m="1" x="2070"/>
        <item m="1" x="1815"/>
        <item m="1" x="1681"/>
        <item m="1" x="531"/>
        <item m="1" x="1325"/>
        <item m="1" x="536"/>
        <item m="1" x="546"/>
        <item m="1" x="554"/>
        <item m="1" x="559"/>
        <item m="1" x="279"/>
        <item m="1" x="1007"/>
        <item m="1" x="910"/>
        <item m="1" x="1399"/>
        <item m="1" x="1505"/>
        <item m="1" x="317"/>
        <item m="1" x="1810"/>
        <item m="1" x="365"/>
        <item m="1" x="302"/>
        <item m="1" x="1852"/>
        <item m="1" x="376"/>
        <item m="1" x="2330"/>
        <item m="1" x="491"/>
        <item m="1" x="1049"/>
        <item m="1" x="1080"/>
        <item m="1" x="156"/>
        <item m="1" x="2698"/>
        <item m="1" x="400"/>
        <item m="1" x="1219"/>
        <item m="1" x="262"/>
        <item m="1" x="2035"/>
        <item m="1" x="2409"/>
        <item m="1" x="770"/>
        <item m="1" x="1469"/>
        <item m="1" x="500"/>
        <item m="1" x="2117"/>
        <item m="1" x="1159"/>
        <item m="1" x="1773"/>
        <item m="1" x="1183"/>
        <item m="1" x="2469"/>
        <item m="1" x="2476"/>
        <item m="1" x="100"/>
        <item m="1" x="1883"/>
        <item m="1" x="2309"/>
        <item m="1" x="2187"/>
        <item m="1" x="2554"/>
        <item m="1" x="740"/>
        <item m="1" x="696"/>
        <item m="1" x="1333"/>
        <item m="1" x="1347"/>
        <item m="1" x="387"/>
        <item m="1" x="756"/>
        <item m="1" x="34"/>
        <item m="1" x="435"/>
        <item m="1" x="947"/>
        <item m="1" x="1455"/>
        <item m="1" x="1973"/>
        <item m="1" x="243"/>
        <item m="1" x="1787"/>
        <item m="1" x="621"/>
        <item m="1" x="265"/>
        <item m="1" x="637"/>
        <item m="1" x="650"/>
        <item m="1" x="677"/>
        <item m="1" x="693"/>
        <item m="1" x="727"/>
        <item m="1" x="192"/>
        <item m="1" x="524"/>
        <item m="1" x="1501"/>
        <item m="1" x="1900"/>
        <item m="1" x="2126"/>
        <item m="1" x="1194"/>
        <item m="1" x="1090"/>
        <item m="1" x="2388"/>
        <item m="1" x="1447"/>
        <item m="1" x="475"/>
        <item m="1" x="2261"/>
        <item m="1" x="2620"/>
        <item m="1" x="1709"/>
        <item m="1" x="737"/>
        <item m="1" x="2468"/>
        <item m="1" x="1677"/>
        <item m="1" x="1686"/>
        <item m="1" x="1708"/>
        <item m="1" x="1721"/>
        <item m="1" x="1737"/>
        <item m="1" x="1769"/>
        <item m="1" x="1785"/>
        <item m="1" x="1813"/>
        <item m="1" x="1563"/>
        <item m="1" x="802"/>
        <item m="1" x="2539"/>
        <item m="1" x="1628"/>
        <item m="1" x="1139"/>
        <item m="1" x="657"/>
        <item m="1" x="1581"/>
        <item m="1" x="2416"/>
        <item m="1" x="587"/>
        <item m="1" x="2355"/>
        <item m="1" x="1406"/>
        <item m="1" x="452"/>
        <item m="1" x="2218"/>
        <item m="1" x="1672"/>
        <item m="1" x="695"/>
        <item m="1" x="965"/>
        <item m="1" x="1799"/>
        <item m="1" x="819"/>
        <item m="1" x="1225"/>
        <item m="1" x="274"/>
        <item m="1" x="2045"/>
        <item m="1" x="1071"/>
        <item m="1" x="143"/>
        <item m="1" x="506"/>
        <item m="1" x="2292"/>
        <item m="1" x="642"/>
        <item m="1" x="1889"/>
        <item m="1" x="913"/>
        <item m="1" x="2656"/>
        <item m="1" x="627"/>
        <item m="1" x="1797"/>
        <item m="1" x="2512"/>
        <item m="1" x="79"/>
        <item m="1" x="2113"/>
        <item m="1" x="680"/>
        <item m="1" x="687"/>
        <item m="1" x="620"/>
        <item m="1" x="560"/>
        <item m="1" x="2266"/>
        <item m="1" x="2201"/>
        <item m="1" x="2202"/>
        <item m="1" x="808"/>
        <item m="1" x="1871"/>
        <item m="1" x="1923"/>
        <item m="1" x="1958"/>
        <item m="1" x="239"/>
        <item m="1" x="2139"/>
        <item m="1" x="747"/>
        <item m="1" x="749"/>
        <item m="1" x="1254"/>
        <item m="1" x="1624"/>
        <item m="1" x="62"/>
        <item m="1" x="529"/>
        <item m="1" x="1249"/>
        <item m="1" x="2333"/>
        <item m="1" x="1199"/>
        <item m="1" x="1116"/>
        <item m="1" x="178"/>
        <item m="1" x="240"/>
        <item m="1" x="258"/>
        <item m="1" x="132"/>
        <item m="1" x="700"/>
        <item m="1" x="328"/>
        <item m="1" x="1657"/>
        <item m="1" x="611"/>
        <item m="1" x="1578"/>
        <item m="1" x="1942"/>
        <item m="1" x="484"/>
        <item m="1" x="750"/>
        <item m="1" x="746"/>
        <item m="1" x="2085"/>
        <item m="1" x="625"/>
        <item m="1" x="1983"/>
        <item m="1" x="565"/>
        <item m="1" x="961"/>
        <item m="1" x="2414"/>
        <item m="1" x="1385"/>
        <item m="1" x="1134"/>
        <item m="1" x="1062"/>
        <item m="1" x="1144"/>
        <item m="1" x="1165"/>
        <item m="1" x="2527"/>
        <item m="1" x="295"/>
        <item m="1" x="1329"/>
        <item m="1" x="255"/>
        <item m="1" x="2562"/>
        <item m="1" x="981"/>
        <item m="1" x="2705"/>
        <item m="1" x="146"/>
        <item m="1" x="394"/>
        <item m="1" x="2567"/>
        <item m="1" x="2568"/>
        <item m="1" x="153"/>
        <item m="1" x="96"/>
        <item m="1" x="2660"/>
        <item m="1" x="159"/>
        <item m="1" x="789"/>
        <item m="1" x="681"/>
        <item m="1" x="215"/>
        <item m="1" x="2431"/>
        <item m="1" x="2002"/>
        <item m="1" x="1509"/>
        <item m="1" x="1017"/>
        <item m="1" x="537"/>
        <item m="1" x="2093"/>
        <item m="1" x="167"/>
        <item m="1" x="1653"/>
        <item m="1" x="2588"/>
        <item m="1" x="2178"/>
        <item m="1" x="2370"/>
        <item m="1" x="1662"/>
        <item m="1" x="1189"/>
        <item m="1" x="688"/>
        <item m="1" x="367"/>
        <item m="1" x="590"/>
        <item m="1" x="614"/>
        <item m="1" x="538"/>
        <item m="1" x="539"/>
        <item m="1" x="540"/>
        <item m="1" x="542"/>
        <item m="1" x="543"/>
        <item m="1" x="2321"/>
        <item m="1" x="2650"/>
        <item m="1" x="1840"/>
        <item m="1" x="1963"/>
        <item m="1" x="2071"/>
        <item m="1" x="2131"/>
        <item m="1" x="286"/>
        <item m="1" x="219"/>
        <item m="1" x="171"/>
        <item m="1" x="2327"/>
        <item m="1" x="2386"/>
        <item m="1" x="1845"/>
        <item m="1" x="1970"/>
        <item m="1" x="2267"/>
        <item m="1" x="225"/>
        <item m="1" x="2268"/>
        <item m="1" x="414"/>
        <item m="1" x="361"/>
        <item m="1" x="1912"/>
        <item m="1" x="2027"/>
        <item m="1" x="2142"/>
        <item m="1" x="2394"/>
        <item m="1" x="2029"/>
        <item m="1" x="605"/>
        <item m="1" x="530"/>
        <item m="1" x="477"/>
        <item m="1" x="847"/>
        <item m="1" x="788"/>
        <item m="1" x="722"/>
        <item m="1" x="643"/>
        <item m="1" x="319"/>
        <item m="1" x="1903"/>
        <item m="1" x="869"/>
        <item m="1" x="1828"/>
        <item m="1" x="890"/>
        <item m="1" x="905"/>
        <item m="1" x="1011"/>
        <item m="1" x="1012"/>
        <item m="1" x="1357"/>
        <item m="1" x="1393"/>
        <item m="1" x="1350"/>
        <item m="1" x="1407"/>
        <item m="1" x="547"/>
        <item m="1" x="487"/>
        <item m="1" x="444"/>
        <item m="1" x="165"/>
        <item m="1" x="1296"/>
        <item m="1" x="1066"/>
        <item m="1" x="731"/>
        <item m="1" x="891"/>
        <item m="1" x="1918"/>
        <item m="1" x="403"/>
        <item m="1" x="915"/>
        <item m="1" x="1936"/>
        <item m="1" x="2192"/>
        <item m="1" x="970"/>
        <item m="1" x="497"/>
        <item m="1" x="1064"/>
        <item m="1" x="369"/>
        <item m="1" x="173"/>
        <item m="1" x="2083"/>
        <item m="1" x="1872"/>
        <item m="1" x="923"/>
        <item m="1" x="1796"/>
        <item m="1" x="423"/>
        <item m="1" x="1643"/>
        <item m="1" x="2079"/>
        <item m="1" x="2621"/>
        <item m="1" x="1480"/>
        <item m="1" x="504"/>
        <item m="1" x="932"/>
        <item m="1" x="183"/>
        <item m="1" x="1684"/>
        <item m="1" x="2531"/>
        <item m="1" x="237"/>
        <item m="1" x="1887"/>
        <item m="1" x="254"/>
        <item m="1" x="456"/>
        <item m="1" x="389"/>
        <item m="1" x="917"/>
        <item m="1" x="1661"/>
        <item m="1" x="1663"/>
        <item m="1" x="1666"/>
        <item m="1" x="1668"/>
        <item m="1" x="1674"/>
        <item m="1" x="568"/>
        <item m="1" x="589"/>
        <item m="1" x="465"/>
        <item m="1" x="1013"/>
        <item m="1" x="743"/>
        <item m="1" x="744"/>
        <item m="1" x="2082"/>
        <item m="1" x="2294"/>
        <item m="1" x="1780"/>
        <item m="1" x="2453"/>
        <item m="1" x="2418"/>
        <item m="1" x="2668"/>
        <item m="1" x="103"/>
        <item m="1" x="2076"/>
        <item m="1" x="2129"/>
        <item m="1" x="284"/>
        <item m="1" x="311"/>
        <item m="1" x="2125"/>
        <item m="1" x="61"/>
        <item m="1" x="285"/>
        <item m="1" x="2146"/>
        <item m="1" x="1777"/>
        <item m="1" x="2472"/>
        <item m="1" x="2525"/>
        <item m="1" x="2574"/>
        <item m="1" x="925"/>
        <item m="1" x="230"/>
        <item m="1" x="2627"/>
        <item m="1" x="1910"/>
        <item m="1" x="1072"/>
        <item m="1" x="1148"/>
        <item m="1" x="795"/>
        <item m="1" x="114"/>
        <item m="1" x="810"/>
        <item m="1" x="131"/>
        <item m="1" x="2508"/>
        <item m="1" x="2526"/>
        <item m="1" x="2558"/>
        <item m="1" x="2575"/>
        <item m="1" x="2592"/>
        <item m="1" x="927"/>
        <item m="1" x="231"/>
        <item m="1" x="1781"/>
        <item m="1" x="2479"/>
        <item m="1" x="822"/>
        <item m="1" x="148"/>
        <item m="1" x="2547"/>
        <item m="1" x="1073"/>
        <item m="1" x="1152"/>
        <item m="1" x="1075"/>
        <item m="1" x="1156"/>
        <item m="1" x="1783"/>
        <item m="1" x="811"/>
        <item m="1" x="730"/>
        <item m="1" x="2484"/>
        <item m="1" x="101"/>
        <item m="1" x="348"/>
        <item m="1" x="1951"/>
        <item m="1" x="752"/>
        <item m="1" x="513"/>
        <item m="1" x="2255"/>
        <item m="1" x="2265"/>
        <item m="1" x="2270"/>
        <item m="1" x="2277"/>
        <item m="1" x="1576"/>
        <item m="1" x="1790"/>
        <item m="1" x="1798"/>
        <item m="1" x="619"/>
        <item m="1" x="2391"/>
        <item m="1" x="1448"/>
        <item m="1" x="1430"/>
        <item m="1" x="1838"/>
        <item m="1" x="1417"/>
        <item m="1" x="464"/>
        <item m="1" x="1260"/>
        <item m="1" x="1263"/>
        <item m="1" x="1268"/>
        <item m="1" x="1273"/>
        <item m="1" x="1279"/>
        <item m="1" x="757"/>
        <item m="1" x="760"/>
        <item m="1" x="764"/>
        <item m="1" x="768"/>
        <item m="1" x="772"/>
        <item m="1" x="780"/>
        <item m="1" x="791"/>
        <item m="1" x="293"/>
        <item m="1" x="300"/>
        <item m="1" x="2020"/>
        <item m="1" x="2021"/>
        <item m="1" x="606"/>
        <item m="1" x="732"/>
        <item m="1" x="735"/>
        <item m="1" x="665"/>
        <item m="1" x="666"/>
        <item m="1" x="617"/>
        <item m="1" x="618"/>
        <item m="1" x="929"/>
        <item m="1" x="861"/>
        <item m="1" x="864"/>
        <item m="1" x="865"/>
        <item m="1" x="804"/>
        <item m="1" x="805"/>
        <item m="1" x="40"/>
        <item m="1" x="41"/>
        <item m="1" x="2375"/>
        <item m="1" x="1099"/>
        <item m="1" x="189"/>
        <item m="1" x="1302"/>
        <item m="1" x="2474"/>
        <item m="1" x="1556"/>
        <item m="1" x="715"/>
        <item m="1" x="2064"/>
        <item m="1" x="1519"/>
        <item m="1" x="1259"/>
        <item m="1" x="278"/>
        <item m="1" x="1388"/>
        <item m="1" x="2413"/>
        <item m="1" x="427"/>
        <item m="1" x="937"/>
        <item m="1" x="431"/>
        <item m="1" x="2691"/>
        <item m="1" x="2031"/>
        <item m="1" x="2625"/>
        <item m="1" x="2560"/>
        <item m="1" x="1483"/>
        <item m="1" x="873"/>
        <item m="1" x="1608"/>
        <item m="1" x="997"/>
        <item m="1" x="304"/>
        <item m="1" x="312"/>
        <item m="1" x="2576"/>
        <item m="1" x="2578"/>
        <item m="1" x="2580"/>
        <item m="1" x="995"/>
        <item m="1" x="1223"/>
        <item m="1" x="1474"/>
        <item m="1" x="1497"/>
        <item m="1" x="2389"/>
        <item m="1" x="2220"/>
        <item m="1" x="2246"/>
        <item m="1" x="2257"/>
        <item m="1" x="2184"/>
        <item m="1" x="2200"/>
        <item m="1" x="1832"/>
        <item m="1" x="1833"/>
        <item m="1" x="2689"/>
        <item m="1" x="1784"/>
        <item m="1" x="793"/>
        <item m="1" x="926"/>
        <item m="1" x="374"/>
        <item m="1" x="892"/>
        <item m="1" x="1618"/>
        <item m="1" x="1972"/>
        <item m="1" x="1975"/>
        <item m="1" x="1976"/>
        <item m="1" x="1978"/>
        <item m="1" x="551"/>
        <item m="1" x="553"/>
        <item m="1" x="2059"/>
        <item m="1" x="2060"/>
        <item m="1" x="2061"/>
        <item m="1" x="2062"/>
        <item m="1" x="1776"/>
        <item m="1" x="584"/>
        <item m="1" x="321"/>
        <item m="1" x="45"/>
        <item m="1" x="520"/>
        <item m="1" x="971"/>
        <item m="1" x="345"/>
        <item m="1" x="356"/>
        <item m="1" x="359"/>
        <item m="1" x="366"/>
        <item m="1" x="372"/>
        <item m="1" x="378"/>
        <item m="1" x="2659"/>
        <item m="1" x="2662"/>
        <item m="1" x="1187"/>
        <item m="1" x="1435"/>
        <item m="1" x="1847"/>
        <item m="1" x="1848"/>
        <item m="1" x="1849"/>
        <item m="1" x="1850"/>
        <item m="1" x="2368"/>
        <item m="1" x="2019"/>
        <item m="1" x="1998"/>
        <item m="1" x="2717"/>
        <item m="1" x="1178"/>
        <item m="1" x="516"/>
        <item m="1" x="595"/>
        <item m="1" x="628"/>
        <item m="1" x="2455"/>
        <item m="1" x="2457"/>
        <item m="1" x="2459"/>
        <item m="1" x="2300"/>
        <item m="1" x="102"/>
        <item m="1" x="1091"/>
        <item m="1" x="2308"/>
        <item m="1" x="835"/>
        <item m="1" x="2447"/>
        <item m="1" x="1088"/>
        <item m="1" x="839"/>
        <item m="1" x="1874"/>
        <item m="1" x="897"/>
        <item m="1" x="2034"/>
        <item m="1" x="1873"/>
        <item m="1" x="1261"/>
        <item m="1" x="1265"/>
        <item m="1" x="1822"/>
        <item m="1" x="1271"/>
        <item m="1" x="1829"/>
        <item m="1" x="2672"/>
        <item m="1" x="1555"/>
        <item m="1" x="1917"/>
        <item m="1" x="253"/>
        <item m="1" x="296"/>
        <item m="1" x="494"/>
        <item m="1" x="1408"/>
        <item m="1" x="1696"/>
        <item m="1" x="1730"/>
        <item m="1" x="398"/>
        <item m="1" x="51"/>
        <item m="1" x="1207"/>
        <item m="1" x="644"/>
        <item m="1" x="509"/>
        <item m="1" x="1092"/>
        <item m="1" x="2106"/>
        <item m="1" x="2587"/>
        <item m="1" x="894"/>
        <item m="1" x="1403"/>
        <item m="1" x="762"/>
        <item m="1" x="2289"/>
        <item m="1" x="180"/>
        <item m="1" x="94"/>
        <item m="1" x="2190"/>
        <item m="1" x="2078"/>
        <item m="1" x="2552"/>
        <item m="1" x="1389"/>
        <item m="1" x="2609"/>
        <item m="1" x="2610"/>
        <item m="1" x="2611"/>
        <item m="1" x="2612"/>
        <item m="1" x="73"/>
        <item m="1" x="2548"/>
        <item m="1" x="2263"/>
        <item m="1" x="2135"/>
        <item m="1" x="900"/>
        <item m="1" x="825"/>
        <item m="1" x="996"/>
        <item m="1" x="2504"/>
        <item m="1" x="2655"/>
        <item m="1" x="564"/>
        <item m="1" x="594"/>
        <item m="1" x="1946"/>
        <item m="1" x="86"/>
        <item m="1" x="194"/>
        <item m="1" x="327"/>
        <item m="1" x="1067"/>
        <item m="1" x="496"/>
        <item m="1" x="1604"/>
        <item m="1" x="404"/>
        <item m="1" x="412"/>
        <item m="1" x="418"/>
        <item m="1" x="425"/>
        <item m="1" x="437"/>
        <item m="1" x="446"/>
        <item m="1" x="453"/>
        <item m="1" x="384"/>
        <item m="1" x="454"/>
        <item m="1" x="406"/>
        <item m="1" x="1682"/>
        <item m="1" x="1562"/>
        <item m="1" x="436"/>
        <item m="1" x="405"/>
        <item m="1" x="438"/>
        <item m="1" x="439"/>
        <item m="1" x="1717"/>
        <item m="1" x="1586"/>
        <item m="1" x="1984"/>
        <item m="1" x="2049"/>
        <item m="1" x="392"/>
        <item m="1" x="903"/>
        <item m="1" x="1233"/>
        <item m="1" x="1605"/>
        <item m="1" x="1485"/>
        <item m="1" x="2219"/>
        <item m="1" x="2477"/>
        <item m="1" x="1532"/>
        <item m="1" x="1536"/>
        <item m="1" x="363"/>
        <item m="1" x="1814"/>
        <item m="1" x="99"/>
        <item m="1" x="1908"/>
        <item m="1" x="931"/>
        <item m="1" x="803"/>
        <item m="1" x="745"/>
        <item m="1" x="622"/>
        <item m="1" x="904"/>
        <item m="1" x="767"/>
        <item m="1" x="1695"/>
        <item m="1" x="44"/>
        <item m="1" x="2081"/>
        <item m="1" x="2038"/>
        <item m="1" x="1540"/>
        <item m="1" x="290"/>
        <item m="1" x="280"/>
        <item m="1" x="1327"/>
        <item m="1" x="583"/>
        <item m="1" x="1713"/>
        <item m="1" x="168"/>
        <item m="1" x="2563"/>
        <item m="1" x="1650"/>
        <item m="1" x="1339"/>
        <item m="1" x="1370"/>
        <item m="1" x="2009"/>
        <item m="1" x="1216"/>
        <item m="1" x="866"/>
        <item m="1" x="2198"/>
        <item m="1" x="781"/>
        <item m="1" x="518"/>
        <item m="1" x="655"/>
        <item m="1" x="980"/>
        <item m="1" x="1101"/>
        <item m="1" x="858"/>
        <item m="1" x="1103"/>
        <item m="1" x="608"/>
        <item m="1" x="726"/>
        <item m="1" x="1163"/>
        <item m="1" x="2449"/>
        <item m="1" x="505"/>
        <item m="1" x="1044"/>
        <item m="1" x="188"/>
        <item m="1" x="106"/>
        <item m="1" x="1638"/>
        <item m="1" x="999"/>
        <item m="1" x="1500"/>
        <item m="1" x="1502"/>
        <item m="1" x="2648"/>
        <item m="1" x="1117"/>
        <item m="1" x="2337"/>
        <item m="1" x="1940"/>
        <item m="1" x="1418"/>
        <item m="1" x="1297"/>
        <item m="1" x="37"/>
        <item m="1" x="2499"/>
        <item m="1" x="1283"/>
        <item m="1" x="1285"/>
        <item m="1" x="1287"/>
        <item m="1" x="2417"/>
        <item m="1" x="1732"/>
        <item m="1" x="1553"/>
        <item m="1" x="1809"/>
        <item m="1" x="1812"/>
        <item m="1" x="954"/>
        <item m="1" x="2460"/>
        <item m="1" x="2466"/>
        <item m="1" x="1561"/>
        <item m="1" x="1306"/>
        <item m="1" x="1046"/>
        <item m="1" x="1056"/>
        <item m="1" x="1611"/>
        <item m="1" x="1061"/>
        <item m="1" x="581"/>
        <item m="1" x="588"/>
        <item m="1" x="2036"/>
        <item m="1" x="472"/>
        <item m="1" x="1899"/>
        <item m="1" x="98"/>
        <item m="1" x="1817"/>
        <item m="1" x="1825"/>
        <item m="1" x="1111"/>
        <item m="1" x="174"/>
        <item m="1" x="1566"/>
        <item m="1" x="2658"/>
        <item m="1" x="1468"/>
        <item m="1" x="2302"/>
        <item m="1" x="2304"/>
        <item m="1" x="2306"/>
        <item m="1" x="294"/>
        <item m="1" x="1595"/>
        <item m="1" x="1882"/>
        <item m="1" x="580"/>
        <item m="1" x="502"/>
        <item m="1" x="1525"/>
        <item m="1" x="1568"/>
        <item m="1" x="2557"/>
        <item m="1" x="2107"/>
        <item m="1" x="339"/>
        <item m="1" x="1675"/>
        <item m="1" x="1097"/>
        <item m="1" x="1237"/>
        <item m="1" x="1304"/>
        <item m="1" x="1375"/>
        <item m="1" x="1429"/>
        <item m="1" x="1494"/>
        <item m="1" x="1560"/>
        <item m="1" x="2524"/>
        <item m="1" x="602"/>
        <item m="1" x="855"/>
        <item m="1" x="562"/>
        <item m="1" x="569"/>
        <item m="1" x="949"/>
        <item m="1" x="638"/>
        <item m="1" x="776"/>
        <item m="1" x="709"/>
        <item m="1" x="2056"/>
        <item m="1" x="1693"/>
        <item m="1" x="2520"/>
        <item m="1" x="210"/>
        <item m="1" x="1585"/>
        <item m="1" x="1377"/>
        <item m="1" x="1626"/>
        <item m="1" x="1164"/>
        <item m="1" x="1182"/>
        <item m="1" x="773"/>
        <item m="1" x="774"/>
        <item m="1" x="416"/>
        <item m="1" x="1142"/>
        <item m="1" x="1010"/>
        <item m="1" x="1527"/>
        <item m="1" x="830"/>
        <item m="1" x="109"/>
        <item m="1" x="1349"/>
        <item m="1" x="1592"/>
        <item m="1" x="1004"/>
        <item m="1" x="2156"/>
        <item m="1" x="1300"/>
        <item m="1" x="1188"/>
        <item m="1" x="1106"/>
        <item m="1" x="1728"/>
        <item m="1" x="2595"/>
        <item m="1" x="2528"/>
        <item m="1" x="36"/>
        <item m="1" x="787"/>
        <item m="1" x="2351"/>
        <item m="1" x="271"/>
        <item m="1" x="907"/>
        <item m="1" x="2385"/>
        <item m="1" x="1934"/>
        <item m="1" x="2102"/>
        <item m="1" x="1864"/>
        <item m="1" x="2505"/>
        <item m="1" x="206"/>
        <item m="1" x="1547"/>
        <item m="1" x="1514"/>
        <item m="1" x="924"/>
        <item m="1" x="2313"/>
        <item m="1" x="2361"/>
        <item m="1" x="2115"/>
        <item m="1" x="1410"/>
        <item m="1" x="1202"/>
        <item m="1" x="771"/>
        <item m="1" x="2004"/>
        <item m="1" x="1232"/>
        <item m="1" x="217"/>
        <item m="1" x="2715"/>
        <item m="1" x="2716"/>
        <item m="1" x="916"/>
        <item m="1" x="848"/>
        <item m="1" x="685"/>
        <item m="1" x="1690"/>
        <item m="1" x="1727"/>
        <item m="1" x="552"/>
        <item m="1" x="2618"/>
        <item m="1" x="2369"/>
        <item m="1" x="708"/>
        <item m="1" x="65"/>
        <item m="1" x="1631"/>
        <item m="1" x="1702"/>
        <item m="1" x="1545"/>
        <item m="1" x="92"/>
        <item m="1" x="992"/>
        <item m="1" x="2438"/>
        <item m="1" x="761"/>
        <item m="1" x="694"/>
        <item m="1" x="1458"/>
        <item m="1" x="1748"/>
        <item m="1" x="2249"/>
        <item m="1" x="457"/>
        <item m="1" x="1957"/>
        <item m="1" x="164"/>
        <item x="32"/>
        <item m="1" x="1937"/>
        <item m="1" x="336"/>
        <item m="1" x="247"/>
        <item m="1" x="260"/>
        <item m="1" x="272"/>
        <item x="1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outline="0" multipleItemSelectionAllowed="1" showAll="0"/>
  </pivotFields>
  <rowFields count="4">
    <field x="0"/>
    <field x="3"/>
    <field x="4"/>
    <field x="5"/>
  </rowFields>
  <rowItems count="44">
    <i>
      <x/>
      <x v="2"/>
      <x v="28"/>
      <x v="844"/>
    </i>
    <i>
      <x v="3"/>
      <x/>
      <x v="28"/>
      <x v="847"/>
    </i>
    <i>
      <x v="4"/>
      <x/>
      <x v="28"/>
      <x v="849"/>
    </i>
    <i r="1">
      <x v="1"/>
      <x v="28"/>
      <x v="849"/>
    </i>
    <i>
      <x v="5"/>
      <x/>
      <x v="28"/>
      <x v="854"/>
    </i>
    <i r="1">
      <x v="2"/>
      <x v="28"/>
      <x v="854"/>
    </i>
    <i>
      <x v="6"/>
      <x v="1"/>
      <x v="28"/>
      <x v="855"/>
    </i>
    <i>
      <x v="8"/>
      <x/>
      <x v="28"/>
      <x v="857"/>
    </i>
    <i>
      <x v="9"/>
      <x/>
      <x v="28"/>
      <x v="858"/>
    </i>
    <i>
      <x v="10"/>
      <x v="1"/>
      <x v="28"/>
      <x v="859"/>
    </i>
    <i r="1">
      <x v="2"/>
      <x v="28"/>
      <x v="859"/>
    </i>
    <i>
      <x v="11"/>
      <x v="1"/>
      <x v="28"/>
      <x v="860"/>
    </i>
    <i>
      <x v="13"/>
      <x v="1"/>
      <x v="28"/>
      <x v="862"/>
    </i>
    <i>
      <x v="14"/>
      <x/>
      <x v="28"/>
      <x v="868"/>
    </i>
    <i r="1">
      <x v="1"/>
      <x v="28"/>
      <x v="868"/>
    </i>
    <i r="1">
      <x v="2"/>
      <x v="28"/>
      <x v="868"/>
    </i>
    <i>
      <x v="15"/>
      <x v="1"/>
      <x v="28"/>
      <x v="841"/>
    </i>
    <i>
      <x v="16"/>
      <x/>
      <x v="28"/>
      <x v="864"/>
    </i>
    <i>
      <x v="17"/>
      <x v="2"/>
      <x v="28"/>
      <x v="865"/>
    </i>
    <i>
      <x v="19"/>
      <x/>
      <x v="28"/>
      <x v="867"/>
    </i>
    <i>
      <x v="20"/>
      <x/>
      <x v="28"/>
      <x v="843"/>
    </i>
    <i>
      <x v="21"/>
      <x v="1"/>
      <x v="28"/>
      <x v="869"/>
    </i>
    <i>
      <x v="22"/>
      <x v="1"/>
      <x v="28"/>
      <x v="828"/>
    </i>
    <i>
      <x v="23"/>
      <x/>
      <x v="28"/>
      <x v="829"/>
    </i>
    <i r="1">
      <x v="2"/>
      <x v="28"/>
      <x v="829"/>
    </i>
    <i>
      <x v="24"/>
      <x v="1"/>
      <x v="28"/>
      <x v="830"/>
    </i>
    <i>
      <x v="25"/>
      <x v="1"/>
      <x v="28"/>
      <x v="831"/>
    </i>
    <i>
      <x v="26"/>
      <x v="2"/>
      <x v="28"/>
      <x v="832"/>
    </i>
    <i>
      <x v="29"/>
      <x v="2"/>
      <x v="28"/>
      <x v="835"/>
    </i>
    <i>
      <x v="31"/>
      <x v="1"/>
      <x v="28"/>
      <x v="837"/>
    </i>
    <i r="1">
      <x v="2"/>
      <x v="28"/>
      <x v="837"/>
    </i>
    <i>
      <x v="32"/>
      <x v="1"/>
      <x v="28"/>
      <x v="838"/>
    </i>
    <i>
      <x v="33"/>
      <x/>
      <x v="28"/>
      <x v="850"/>
    </i>
    <i>
      <x v="35"/>
      <x/>
      <x v="28"/>
      <x v="851"/>
    </i>
    <i r="1">
      <x v="1"/>
      <x v="28"/>
      <x v="851"/>
    </i>
    <i>
      <x v="36"/>
      <x/>
      <x v="28"/>
      <x v="852"/>
    </i>
    <i r="1">
      <x v="1"/>
      <x v="28"/>
      <x v="852"/>
    </i>
    <i>
      <x v="40"/>
      <x v="1"/>
      <x v="28"/>
      <x v="848"/>
    </i>
    <i>
      <x v="42"/>
      <x/>
      <x v="28"/>
      <x v="840"/>
    </i>
    <i>
      <x v="43"/>
      <x v="2"/>
      <x v="28"/>
      <x v="842"/>
    </i>
    <i>
      <x v="45"/>
      <x v="2"/>
      <x v="28"/>
      <x v="2714"/>
    </i>
    <i>
      <x v="47"/>
      <x v="3"/>
      <x v="29"/>
      <x v="2720"/>
    </i>
    <i r="1">
      <x v="4"/>
      <x v="29"/>
      <x v="2720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8">
    <format dxfId="17">
      <pivotArea outline="0" collapsedLevelsAreSubtotals="1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2538"/>
          </reference>
        </references>
      </pivotArea>
    </format>
    <format dxfId="16">
      <pivotArea dataOnly="0" labelOnly="1" outline="0" fieldPosition="0">
        <references count="1">
          <reference field="0" count="1">
            <x v="44"/>
          </reference>
        </references>
      </pivotArea>
    </format>
    <format dxfId="15">
      <pivotArea dataOnly="0" labelOnly="1" outline="0" offset="IV1" fieldPosition="0">
        <references count="2">
          <reference field="0" count="1" selected="0">
            <x v="44"/>
          </reference>
          <reference field="3" count="1">
            <x v="2"/>
          </reference>
        </references>
      </pivotArea>
    </format>
    <format dxfId="14">
      <pivotArea dataOnly="0" labelOnly="1" outline="0" offset="IV75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2538"/>
          </reference>
        </references>
      </pivotArea>
    </format>
    <format dxfId="12">
      <pivotArea outline="0" collapsedLevelsAreSubtotals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844"/>
          </reference>
        </references>
      </pivotArea>
    </format>
    <format dxfId="11">
      <pivotArea dataOnly="0" labelOnly="1" outline="0" fieldPosition="0">
        <references count="1">
          <reference field="0" count="1">
            <x v="0"/>
          </reference>
        </references>
      </pivotArea>
    </format>
    <format dxfId="10">
      <pivotArea dataOnly="0" labelOnly="1" outline="0" offset="IV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9">
      <pivotArea dataOnly="0" labelOnly="1" outline="0" offset="IV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4"/>
          </reference>
        </references>
      </pivotArea>
    </format>
    <format dxfId="7">
      <pivotArea outline="0" collapsedLevelsAreSubtotals="1" fieldPosition="0">
        <references count="4">
          <reference field="0" count="2" selected="0">
            <x v="1"/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2" selected="0">
            <x v="845"/>
            <x v="846"/>
          </reference>
        </references>
      </pivotArea>
    </format>
    <format dxfId="6">
      <pivotArea dataOnly="0" labelOnly="1" outline="0" fieldPosition="0">
        <references count="1">
          <reference field="0" count="2">
            <x v="1"/>
            <x v="2"/>
          </reference>
        </references>
      </pivotArea>
    </format>
    <format dxfId="5">
      <pivotArea dataOnly="0" labelOnly="1" outline="0" offset="IV2:IV256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4">
      <pivotArea dataOnly="0" labelOnly="1" outline="0" offset="IV2:IV3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5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6"/>
          </reference>
        </references>
      </pivotArea>
    </format>
    <format dxfId="1">
      <pivotArea dataOnly="0" outline="0" fieldPosition="0">
        <references count="4">
          <reference field="0" count="1">
            <x v="0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dataOnly="0" outline="0" fieldPosition="0">
        <references count="1">
          <reference field="5" count="1">
            <x v="86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topLeftCell="C1" zoomScale="80" zoomScaleNormal="80" workbookViewId="0">
      <selection activeCell="T6" sqref="T6:V6"/>
    </sheetView>
  </sheetViews>
  <sheetFormatPr defaultColWidth="9.140625" defaultRowHeight="15" x14ac:dyDescent="0.25"/>
  <cols>
    <col min="1" max="1" width="8.7109375" style="1" bestFit="1" customWidth="1"/>
    <col min="2" max="2" width="8.7109375" style="1" customWidth="1"/>
    <col min="3" max="3" width="13.5703125" style="4" customWidth="1"/>
    <col min="4" max="4" width="39.28515625" style="1" bestFit="1" customWidth="1"/>
    <col min="5" max="5" width="45" style="1" customWidth="1"/>
    <col min="6" max="6" width="16.42578125" style="1" customWidth="1"/>
    <col min="7" max="7" width="12.28515625" style="1" customWidth="1"/>
    <col min="8" max="8" width="15.140625" style="1" customWidth="1"/>
    <col min="9" max="9" width="12.7109375" style="108" customWidth="1"/>
    <col min="10" max="10" width="13.5703125" style="108" customWidth="1"/>
    <col min="11" max="11" width="12.7109375" style="108" customWidth="1"/>
    <col min="12" max="12" width="12.5703125" style="2" customWidth="1"/>
    <col min="13" max="13" width="12" style="2" bestFit="1" customWidth="1"/>
    <col min="14" max="14" width="14.140625" style="2" customWidth="1"/>
    <col min="15" max="15" width="10.140625" style="1" customWidth="1"/>
    <col min="16" max="16" width="11" style="1" customWidth="1"/>
    <col min="17" max="17" width="12.28515625" style="1" customWidth="1"/>
    <col min="18" max="18" width="17.28515625" style="77" customWidth="1"/>
    <col min="19" max="19" width="8.42578125" style="77" customWidth="1"/>
    <col min="20" max="20" width="12.5703125" style="77" customWidth="1"/>
    <col min="21" max="21" width="8.42578125" style="77" customWidth="1"/>
    <col min="22" max="22" width="15.42578125" style="77" customWidth="1"/>
    <col min="23" max="23" width="14.85546875" style="1" customWidth="1"/>
    <col min="24" max="16384" width="9.140625" style="1"/>
  </cols>
  <sheetData>
    <row r="1" spans="1:23" s="23" customFormat="1" ht="31.5" customHeight="1" x14ac:dyDescent="0.3">
      <c r="A1" s="16"/>
      <c r="B1" s="16"/>
      <c r="C1" s="17"/>
      <c r="D1" s="18"/>
      <c r="E1" s="19"/>
      <c r="F1" s="17"/>
      <c r="G1" s="18"/>
      <c r="H1" s="18"/>
      <c r="I1" s="20"/>
      <c r="J1" s="106"/>
      <c r="K1" s="106"/>
      <c r="L1" s="21"/>
      <c r="M1" s="21"/>
      <c r="N1" s="21"/>
      <c r="O1" s="27"/>
      <c r="P1" s="27"/>
      <c r="Q1" s="27"/>
      <c r="R1" s="76"/>
      <c r="S1" s="165" t="s">
        <v>106</v>
      </c>
      <c r="T1" s="165"/>
      <c r="U1" s="165"/>
      <c r="V1" s="165"/>
      <c r="W1" s="165"/>
    </row>
    <row r="2" spans="1:23" s="23" customFormat="1" ht="15" customHeight="1" x14ac:dyDescent="0.3">
      <c r="A2" s="16"/>
      <c r="B2" s="16"/>
      <c r="C2" s="17"/>
      <c r="D2" s="20"/>
      <c r="E2" s="19"/>
      <c r="F2" s="17"/>
      <c r="G2" s="18"/>
      <c r="H2" s="18"/>
      <c r="I2" s="20"/>
      <c r="J2" s="106"/>
      <c r="K2" s="106"/>
      <c r="L2" s="21"/>
      <c r="M2" s="21"/>
      <c r="N2" s="21"/>
      <c r="O2" s="27"/>
      <c r="P2" s="27"/>
      <c r="Q2" s="27"/>
      <c r="R2" s="76"/>
      <c r="S2" s="165" t="s">
        <v>107</v>
      </c>
      <c r="T2" s="165"/>
      <c r="U2" s="165"/>
      <c r="V2" s="165"/>
      <c r="W2" s="165"/>
    </row>
    <row r="3" spans="1:23" s="23" customFormat="1" ht="15.75" customHeight="1" x14ac:dyDescent="0.3">
      <c r="A3" s="16"/>
      <c r="B3" s="16"/>
      <c r="C3" s="17"/>
      <c r="D3" s="18"/>
      <c r="E3" s="19"/>
      <c r="F3" s="17"/>
      <c r="G3" s="18"/>
      <c r="H3" s="18"/>
      <c r="I3" s="20"/>
      <c r="J3" s="106"/>
      <c r="K3" s="106"/>
      <c r="L3" s="21"/>
      <c r="M3" s="21"/>
      <c r="N3" s="21"/>
      <c r="O3" s="27"/>
      <c r="P3" s="27"/>
      <c r="Q3" s="27"/>
      <c r="R3" s="76"/>
      <c r="S3" s="165" t="s">
        <v>118</v>
      </c>
      <c r="T3" s="165"/>
      <c r="U3" s="165"/>
      <c r="V3" s="165"/>
      <c r="W3" s="165"/>
    </row>
    <row r="4" spans="1:23" s="23" customFormat="1" ht="12.75" customHeight="1" x14ac:dyDescent="0.3">
      <c r="A4" s="16"/>
      <c r="B4" s="16"/>
      <c r="C4" s="17"/>
      <c r="D4" s="20"/>
      <c r="E4" s="19"/>
      <c r="F4" s="17"/>
      <c r="G4" s="18"/>
      <c r="H4" s="18"/>
      <c r="I4" s="20"/>
      <c r="J4" s="106"/>
      <c r="K4" s="106"/>
      <c r="L4" s="21"/>
      <c r="M4" s="21"/>
      <c r="N4" s="21"/>
      <c r="O4" s="27"/>
      <c r="P4" s="27"/>
      <c r="Q4" s="27"/>
      <c r="R4" s="76"/>
      <c r="S4" s="166" t="s">
        <v>119</v>
      </c>
      <c r="T4" s="166"/>
      <c r="U4" s="166"/>
      <c r="V4" s="166"/>
      <c r="W4" s="166"/>
    </row>
    <row r="5" spans="1:23" s="23" customFormat="1" ht="20.25" customHeight="1" x14ac:dyDescent="0.3">
      <c r="A5" s="16"/>
      <c r="B5" s="16"/>
      <c r="C5" s="17"/>
      <c r="D5" s="18"/>
      <c r="E5" s="19"/>
      <c r="F5" s="17"/>
      <c r="G5" s="18"/>
      <c r="H5" s="18"/>
      <c r="I5" s="20"/>
      <c r="J5" s="106"/>
      <c r="K5" s="106"/>
      <c r="L5" s="21"/>
      <c r="M5" s="21"/>
      <c r="N5" s="21"/>
      <c r="O5" s="24"/>
      <c r="P5" s="24"/>
      <c r="Q5" s="24"/>
      <c r="R5" s="60"/>
      <c r="S5" s="167" t="s">
        <v>120</v>
      </c>
      <c r="T5" s="167"/>
      <c r="U5" s="167"/>
      <c r="V5" s="167"/>
      <c r="W5" s="167"/>
    </row>
    <row r="6" spans="1:23" s="23" customFormat="1" ht="24" customHeight="1" x14ac:dyDescent="0.3">
      <c r="A6" s="16"/>
      <c r="B6" s="16"/>
      <c r="C6" s="17"/>
      <c r="D6" s="18"/>
      <c r="E6" s="19"/>
      <c r="F6" s="17"/>
      <c r="G6" s="18"/>
      <c r="H6" s="18"/>
      <c r="I6" s="20"/>
      <c r="J6" s="106"/>
      <c r="K6" s="106"/>
      <c r="L6" s="21"/>
      <c r="M6" s="21"/>
      <c r="N6" s="21"/>
      <c r="O6" s="24"/>
      <c r="P6" s="24"/>
      <c r="Q6" s="24"/>
      <c r="R6" s="60"/>
      <c r="S6" s="60"/>
      <c r="T6" s="189" t="s">
        <v>122</v>
      </c>
      <c r="U6" s="189"/>
      <c r="V6" s="189"/>
    </row>
    <row r="7" spans="1:23" s="23" customFormat="1" ht="20.25" customHeight="1" x14ac:dyDescent="0.25">
      <c r="A7" s="16"/>
      <c r="B7" s="16"/>
      <c r="C7" s="17"/>
      <c r="D7" s="18"/>
      <c r="E7" s="19"/>
      <c r="F7" s="17"/>
      <c r="G7" s="18"/>
      <c r="H7" s="18"/>
      <c r="I7" s="20"/>
      <c r="J7" s="106"/>
      <c r="K7" s="106"/>
      <c r="L7" s="21"/>
      <c r="M7" s="21"/>
      <c r="N7" s="21"/>
      <c r="O7" s="22"/>
      <c r="P7" s="22"/>
      <c r="Q7" s="22"/>
      <c r="R7" s="28"/>
      <c r="S7" s="28"/>
      <c r="T7" s="28"/>
      <c r="U7" s="28"/>
      <c r="V7" s="28"/>
      <c r="W7" s="20"/>
    </row>
    <row r="8" spans="1:23" s="23" customFormat="1" ht="21" customHeight="1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 s="91" customFormat="1" ht="21" customHeight="1" x14ac:dyDescent="0.25">
      <c r="A9" s="156" t="s">
        <v>108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spans="1:23" s="91" customFormat="1" ht="21" customHeight="1" x14ac:dyDescent="0.25">
      <c r="A10" s="156" t="s">
        <v>103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spans="1:23" s="23" customFormat="1" ht="30.75" customHeight="1" x14ac:dyDescent="0.3">
      <c r="A11" s="25"/>
      <c r="B11" s="25"/>
      <c r="C11" s="25"/>
      <c r="D11" s="25"/>
      <c r="E11" s="25"/>
      <c r="F11" s="25"/>
      <c r="G11" s="25"/>
      <c r="H11" s="104"/>
      <c r="I11" s="104"/>
      <c r="J11" s="104"/>
      <c r="K11" s="104"/>
      <c r="L11" s="25"/>
      <c r="M11" s="25"/>
      <c r="N11" s="25"/>
      <c r="O11" s="25"/>
      <c r="P11" s="158" t="s">
        <v>55</v>
      </c>
      <c r="Q11" s="158"/>
      <c r="R11" s="158"/>
      <c r="S11" s="158"/>
      <c r="T11" s="158"/>
      <c r="U11" s="158"/>
      <c r="V11" s="158"/>
      <c r="W11" s="158"/>
    </row>
    <row r="12" spans="1:23" s="23" customFormat="1" ht="25.5" customHeight="1" x14ac:dyDescent="0.25">
      <c r="A12" s="157" t="s">
        <v>56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spans="1:23" s="62" customFormat="1" ht="33" customHeight="1" x14ac:dyDescent="0.25">
      <c r="A13" s="150" t="s">
        <v>95</v>
      </c>
      <c r="B13" s="150" t="s">
        <v>97</v>
      </c>
      <c r="C13" s="150" t="s">
        <v>41</v>
      </c>
      <c r="D13" s="150" t="s">
        <v>46</v>
      </c>
      <c r="E13" s="150" t="s">
        <v>39</v>
      </c>
      <c r="F13" s="150" t="s">
        <v>96</v>
      </c>
      <c r="G13" s="150" t="s">
        <v>83</v>
      </c>
      <c r="H13" s="150" t="s">
        <v>65</v>
      </c>
      <c r="I13" s="152" t="s">
        <v>54</v>
      </c>
      <c r="J13" s="153"/>
      <c r="K13" s="154"/>
      <c r="L13" s="163" t="s">
        <v>47</v>
      </c>
      <c r="M13" s="162" t="s">
        <v>43</v>
      </c>
      <c r="N13" s="162"/>
      <c r="O13" s="150" t="s">
        <v>52</v>
      </c>
      <c r="P13" s="150" t="s">
        <v>53</v>
      </c>
      <c r="Q13" s="150" t="s">
        <v>64</v>
      </c>
      <c r="R13" s="159" t="s">
        <v>58</v>
      </c>
      <c r="S13" s="160"/>
      <c r="T13" s="160"/>
      <c r="U13" s="160"/>
      <c r="V13" s="161"/>
      <c r="W13" s="148" t="s">
        <v>57</v>
      </c>
    </row>
    <row r="14" spans="1:23" s="62" customFormat="1" ht="107.25" customHeight="1" x14ac:dyDescent="0.25">
      <c r="A14" s="151"/>
      <c r="B14" s="151"/>
      <c r="C14" s="151"/>
      <c r="D14" s="151"/>
      <c r="E14" s="151"/>
      <c r="F14" s="151"/>
      <c r="G14" s="151"/>
      <c r="H14" s="151"/>
      <c r="I14" s="107" t="s">
        <v>48</v>
      </c>
      <c r="J14" s="107" t="s">
        <v>49</v>
      </c>
      <c r="K14" s="107" t="s">
        <v>50</v>
      </c>
      <c r="L14" s="164"/>
      <c r="M14" s="57" t="s">
        <v>43</v>
      </c>
      <c r="N14" s="57" t="s">
        <v>89</v>
      </c>
      <c r="O14" s="151"/>
      <c r="P14" s="151"/>
      <c r="Q14" s="151"/>
      <c r="R14" s="26" t="s">
        <v>63</v>
      </c>
      <c r="S14" s="26" t="s">
        <v>59</v>
      </c>
      <c r="T14" s="26" t="s">
        <v>60</v>
      </c>
      <c r="U14" s="26" t="s">
        <v>61</v>
      </c>
      <c r="V14" s="26" t="s">
        <v>62</v>
      </c>
      <c r="W14" s="149"/>
    </row>
    <row r="15" spans="1:23" x14ac:dyDescent="0.25">
      <c r="A15" s="10">
        <v>9235</v>
      </c>
      <c r="B15" s="10">
        <v>1</v>
      </c>
      <c r="C15" s="15">
        <v>2020</v>
      </c>
      <c r="D15" s="10" t="s">
        <v>51</v>
      </c>
      <c r="E15" s="10" t="s">
        <v>9</v>
      </c>
      <c r="F15" s="15">
        <v>1</v>
      </c>
      <c r="G15" s="10">
        <v>1971</v>
      </c>
      <c r="H15" s="10"/>
      <c r="I15" s="11" t="s">
        <v>101</v>
      </c>
      <c r="J15" s="11" t="s">
        <v>101</v>
      </c>
      <c r="K15" s="11" t="s">
        <v>101</v>
      </c>
      <c r="L15" s="3">
        <v>1087.4000000000001</v>
      </c>
      <c r="M15" s="3">
        <v>714.3</v>
      </c>
      <c r="N15" s="3">
        <v>714.3</v>
      </c>
      <c r="O15" s="10">
        <v>36</v>
      </c>
      <c r="P15" s="10">
        <v>2</v>
      </c>
      <c r="Q15" s="109">
        <v>2</v>
      </c>
      <c r="R15" s="61">
        <f>VLOOKUP(A15&amp;C15,Лист1!A:F,6,0)</f>
        <v>2140037.2799999998</v>
      </c>
      <c r="S15" s="61">
        <v>0</v>
      </c>
      <c r="T15" s="61">
        <v>0</v>
      </c>
      <c r="U15" s="61">
        <v>0</v>
      </c>
      <c r="V15" s="61">
        <f>R15</f>
        <v>2140037.2799999998</v>
      </c>
      <c r="W15" s="11">
        <f t="shared" ref="W15:W19" si="0">DATE(C15,12,31)</f>
        <v>44196</v>
      </c>
    </row>
    <row r="16" spans="1:23" x14ac:dyDescent="0.25">
      <c r="A16" s="10">
        <v>9969</v>
      </c>
      <c r="B16" s="10">
        <v>2</v>
      </c>
      <c r="C16" s="15">
        <v>2020</v>
      </c>
      <c r="D16" s="10" t="s">
        <v>51</v>
      </c>
      <c r="E16" s="10" t="s">
        <v>10</v>
      </c>
      <c r="F16" s="15">
        <v>1</v>
      </c>
      <c r="G16" s="10">
        <v>1970</v>
      </c>
      <c r="H16" s="10"/>
      <c r="I16" s="11" t="s">
        <v>101</v>
      </c>
      <c r="J16" s="11" t="s">
        <v>101</v>
      </c>
      <c r="K16" s="11" t="s">
        <v>101</v>
      </c>
      <c r="L16" s="3">
        <v>1055.4000000000001</v>
      </c>
      <c r="M16" s="3">
        <v>643.6</v>
      </c>
      <c r="N16" s="3">
        <v>643.6</v>
      </c>
      <c r="O16" s="10">
        <v>48</v>
      </c>
      <c r="P16" s="10">
        <v>2</v>
      </c>
      <c r="Q16" s="110">
        <v>2</v>
      </c>
      <c r="R16" s="61">
        <f>VLOOKUP(A16&amp;C16,Лист1!A:F,6,0)</f>
        <v>2643791.7599999998</v>
      </c>
      <c r="S16" s="61">
        <v>0</v>
      </c>
      <c r="T16" s="61">
        <v>0</v>
      </c>
      <c r="U16" s="61">
        <v>0</v>
      </c>
      <c r="V16" s="61">
        <f t="shared" ref="V16:V57" si="1">R16</f>
        <v>2643791.7599999998</v>
      </c>
      <c r="W16" s="11">
        <f t="shared" si="0"/>
        <v>44196</v>
      </c>
    </row>
    <row r="17" spans="1:23" x14ac:dyDescent="0.25">
      <c r="A17" s="10">
        <v>9998</v>
      </c>
      <c r="B17" s="10">
        <v>3</v>
      </c>
      <c r="C17" s="15">
        <v>2020</v>
      </c>
      <c r="D17" s="10" t="s">
        <v>51</v>
      </c>
      <c r="E17" s="10" t="s">
        <v>11</v>
      </c>
      <c r="F17" s="15">
        <v>1</v>
      </c>
      <c r="G17" s="10">
        <v>1975</v>
      </c>
      <c r="H17" s="10"/>
      <c r="I17" s="11" t="s">
        <v>101</v>
      </c>
      <c r="J17" s="11" t="s">
        <v>101</v>
      </c>
      <c r="K17" s="11" t="s">
        <v>101</v>
      </c>
      <c r="L17" s="3">
        <v>806.85</v>
      </c>
      <c r="M17" s="3">
        <v>477.9</v>
      </c>
      <c r="N17" s="3">
        <v>477.9</v>
      </c>
      <c r="O17" s="10">
        <v>36</v>
      </c>
      <c r="P17" s="10">
        <v>2</v>
      </c>
      <c r="Q17" s="110">
        <v>2</v>
      </c>
      <c r="R17" s="61">
        <f>VLOOKUP(A17&amp;C17,Лист1!A:F,6,0)</f>
        <v>391890.75199999998</v>
      </c>
      <c r="S17" s="61">
        <v>0</v>
      </c>
      <c r="T17" s="61">
        <v>0</v>
      </c>
      <c r="U17" s="61">
        <v>0</v>
      </c>
      <c r="V17" s="61">
        <f t="shared" si="1"/>
        <v>391890.75199999998</v>
      </c>
      <c r="W17" s="11">
        <f t="shared" si="0"/>
        <v>44196</v>
      </c>
    </row>
    <row r="18" spans="1:23" x14ac:dyDescent="0.25">
      <c r="A18" s="10">
        <v>10022</v>
      </c>
      <c r="B18" s="10">
        <v>4</v>
      </c>
      <c r="C18" s="15">
        <v>2020</v>
      </c>
      <c r="D18" s="10" t="s">
        <v>51</v>
      </c>
      <c r="E18" s="10" t="s">
        <v>13</v>
      </c>
      <c r="F18" s="15">
        <v>1</v>
      </c>
      <c r="G18" s="10">
        <v>1975</v>
      </c>
      <c r="H18" s="10"/>
      <c r="I18" s="11" t="s">
        <v>101</v>
      </c>
      <c r="J18" s="11" t="s">
        <v>101</v>
      </c>
      <c r="K18" s="11" t="s">
        <v>101</v>
      </c>
      <c r="L18" s="3">
        <v>3671.52</v>
      </c>
      <c r="M18" s="3">
        <v>2641.6</v>
      </c>
      <c r="N18" s="3">
        <v>2641.6</v>
      </c>
      <c r="O18" s="10">
        <v>180</v>
      </c>
      <c r="P18" s="10">
        <v>5</v>
      </c>
      <c r="Q18" s="109">
        <v>1</v>
      </c>
      <c r="R18" s="61">
        <f>VLOOKUP(A18&amp;C18,Лист1!A:F,6,0)</f>
        <v>7977893.9216</v>
      </c>
      <c r="S18" s="61">
        <v>0</v>
      </c>
      <c r="T18" s="61">
        <v>0</v>
      </c>
      <c r="U18" s="61">
        <v>0</v>
      </c>
      <c r="V18" s="61">
        <f t="shared" si="1"/>
        <v>7977893.9216</v>
      </c>
      <c r="W18" s="11">
        <f t="shared" si="0"/>
        <v>44196</v>
      </c>
    </row>
    <row r="19" spans="1:23" x14ac:dyDescent="0.25">
      <c r="A19" s="10">
        <v>10037</v>
      </c>
      <c r="B19" s="10">
        <v>5</v>
      </c>
      <c r="C19" s="15">
        <v>2020</v>
      </c>
      <c r="D19" s="10" t="s">
        <v>51</v>
      </c>
      <c r="E19" s="10" t="s">
        <v>14</v>
      </c>
      <c r="F19" s="15">
        <v>1</v>
      </c>
      <c r="G19" s="10">
        <v>1971</v>
      </c>
      <c r="H19" s="10"/>
      <c r="I19" s="11" t="s">
        <v>101</v>
      </c>
      <c r="J19" s="11" t="s">
        <v>101</v>
      </c>
      <c r="K19" s="11" t="s">
        <v>101</v>
      </c>
      <c r="L19" s="3">
        <v>1195.5</v>
      </c>
      <c r="M19" s="3">
        <v>739.4</v>
      </c>
      <c r="N19" s="3">
        <v>739.4</v>
      </c>
      <c r="O19" s="10">
        <v>48</v>
      </c>
      <c r="P19" s="10">
        <v>2</v>
      </c>
      <c r="Q19" s="109">
        <v>2</v>
      </c>
      <c r="R19" s="61">
        <f>VLOOKUP(A19&amp;C19,Лист1!A:F,6,0)</f>
        <v>2423475.7799999998</v>
      </c>
      <c r="S19" s="61">
        <v>0</v>
      </c>
      <c r="T19" s="61">
        <v>0</v>
      </c>
      <c r="U19" s="61">
        <v>0</v>
      </c>
      <c r="V19" s="61">
        <f t="shared" si="1"/>
        <v>2423475.7799999998</v>
      </c>
      <c r="W19" s="11">
        <f t="shared" si="0"/>
        <v>44196</v>
      </c>
    </row>
    <row r="20" spans="1:23" x14ac:dyDescent="0.25">
      <c r="A20" s="10">
        <v>10399</v>
      </c>
      <c r="B20" s="10">
        <v>6</v>
      </c>
      <c r="C20" s="15">
        <v>2020</v>
      </c>
      <c r="D20" s="10" t="s">
        <v>51</v>
      </c>
      <c r="E20" s="10" t="s">
        <v>18</v>
      </c>
      <c r="F20" s="15">
        <v>1</v>
      </c>
      <c r="G20" s="10">
        <v>1964</v>
      </c>
      <c r="H20" s="10"/>
      <c r="I20" s="11" t="s">
        <v>101</v>
      </c>
      <c r="J20" s="11" t="s">
        <v>101</v>
      </c>
      <c r="K20" s="11" t="s">
        <v>101</v>
      </c>
      <c r="L20" s="3">
        <v>1522</v>
      </c>
      <c r="M20" s="3">
        <v>1050.5</v>
      </c>
      <c r="N20" s="3">
        <v>1050.5</v>
      </c>
      <c r="O20" s="10">
        <v>78</v>
      </c>
      <c r="P20" s="10">
        <v>3</v>
      </c>
      <c r="Q20" s="109">
        <v>2</v>
      </c>
      <c r="R20" s="61">
        <f>VLOOKUP(A20&amp;C20,Лист1!A:F,6,0)</f>
        <v>432205.41</v>
      </c>
      <c r="S20" s="61">
        <v>0</v>
      </c>
      <c r="T20" s="61">
        <v>0</v>
      </c>
      <c r="U20" s="61">
        <v>0</v>
      </c>
      <c r="V20" s="61">
        <f t="shared" si="1"/>
        <v>432205.41</v>
      </c>
      <c r="W20" s="11">
        <f t="shared" ref="W20:W28" si="2">DATE(C20,12,31)</f>
        <v>44196</v>
      </c>
    </row>
    <row r="21" spans="1:23" x14ac:dyDescent="0.25">
      <c r="A21" s="10">
        <v>10771</v>
      </c>
      <c r="B21" s="10">
        <v>7</v>
      </c>
      <c r="C21" s="15">
        <v>2020</v>
      </c>
      <c r="D21" s="10" t="s">
        <v>51</v>
      </c>
      <c r="E21" s="10" t="s">
        <v>20</v>
      </c>
      <c r="F21" s="15">
        <v>1</v>
      </c>
      <c r="G21" s="10">
        <v>1962</v>
      </c>
      <c r="H21" s="10"/>
      <c r="I21" s="11" t="s">
        <v>101</v>
      </c>
      <c r="J21" s="11" t="s">
        <v>101</v>
      </c>
      <c r="K21" s="11" t="s">
        <v>101</v>
      </c>
      <c r="L21" s="3">
        <v>382</v>
      </c>
      <c r="M21" s="3">
        <v>265.39999999999998</v>
      </c>
      <c r="N21" s="3">
        <v>265.39999999999998</v>
      </c>
      <c r="O21" s="10">
        <v>24</v>
      </c>
      <c r="P21" s="10">
        <v>2</v>
      </c>
      <c r="Q21" s="109">
        <v>1</v>
      </c>
      <c r="R21" s="61">
        <f>VLOOKUP(A21&amp;C21,Лист1!A:F,6,0)</f>
        <v>494196.21880000003</v>
      </c>
      <c r="S21" s="61">
        <v>0</v>
      </c>
      <c r="T21" s="61">
        <v>0</v>
      </c>
      <c r="U21" s="61">
        <v>0</v>
      </c>
      <c r="V21" s="61">
        <f t="shared" si="1"/>
        <v>494196.21880000003</v>
      </c>
      <c r="W21" s="11">
        <f t="shared" si="2"/>
        <v>44196</v>
      </c>
    </row>
    <row r="22" spans="1:23" x14ac:dyDescent="0.25">
      <c r="A22" s="10">
        <v>10795</v>
      </c>
      <c r="B22" s="10">
        <v>8</v>
      </c>
      <c r="C22" s="15">
        <v>2020</v>
      </c>
      <c r="D22" s="10" t="s">
        <v>51</v>
      </c>
      <c r="E22" s="10" t="s">
        <v>22</v>
      </c>
      <c r="F22" s="15">
        <v>1</v>
      </c>
      <c r="G22" s="10">
        <v>1962</v>
      </c>
      <c r="H22" s="10"/>
      <c r="I22" s="11" t="s">
        <v>101</v>
      </c>
      <c r="J22" s="11" t="s">
        <v>101</v>
      </c>
      <c r="K22" s="11" t="s">
        <v>101</v>
      </c>
      <c r="L22" s="3">
        <v>382.2</v>
      </c>
      <c r="M22" s="3">
        <v>269.60000000000002</v>
      </c>
      <c r="N22" s="3">
        <v>269.60000000000002</v>
      </c>
      <c r="O22" s="10">
        <v>24</v>
      </c>
      <c r="P22" s="10">
        <v>2</v>
      </c>
      <c r="Q22" s="109">
        <v>1</v>
      </c>
      <c r="R22" s="61">
        <f>VLOOKUP(A22&amp;C22,Лист1!A:F,6,0)</f>
        <v>176206.821</v>
      </c>
      <c r="S22" s="61">
        <v>0</v>
      </c>
      <c r="T22" s="61">
        <v>0</v>
      </c>
      <c r="U22" s="61">
        <v>0</v>
      </c>
      <c r="V22" s="61">
        <f t="shared" si="1"/>
        <v>176206.821</v>
      </c>
      <c r="W22" s="11">
        <f t="shared" si="2"/>
        <v>44196</v>
      </c>
    </row>
    <row r="23" spans="1:23" x14ac:dyDescent="0.25">
      <c r="A23" s="10">
        <v>10847</v>
      </c>
      <c r="B23" s="10">
        <v>9</v>
      </c>
      <c r="C23" s="15">
        <v>2020</v>
      </c>
      <c r="D23" s="10" t="s">
        <v>51</v>
      </c>
      <c r="E23" s="10" t="s">
        <v>23</v>
      </c>
      <c r="F23" s="15">
        <v>1</v>
      </c>
      <c r="G23" s="10">
        <v>1975</v>
      </c>
      <c r="H23" s="10"/>
      <c r="I23" s="11" t="s">
        <v>101</v>
      </c>
      <c r="J23" s="11" t="s">
        <v>101</v>
      </c>
      <c r="K23" s="11" t="s">
        <v>101</v>
      </c>
      <c r="L23" s="3">
        <v>444</v>
      </c>
      <c r="M23" s="3">
        <v>298.7</v>
      </c>
      <c r="N23" s="3">
        <v>298.7</v>
      </c>
      <c r="O23" s="10">
        <v>24</v>
      </c>
      <c r="P23" s="10">
        <v>2</v>
      </c>
      <c r="Q23" s="109">
        <v>1</v>
      </c>
      <c r="R23" s="61">
        <f>VLOOKUP(A23&amp;C23,Лист1!A:F,6,0)</f>
        <v>1923909.04</v>
      </c>
      <c r="S23" s="61">
        <v>0</v>
      </c>
      <c r="T23" s="61">
        <v>0</v>
      </c>
      <c r="U23" s="61">
        <v>0</v>
      </c>
      <c r="V23" s="61">
        <f t="shared" si="1"/>
        <v>1923909.04</v>
      </c>
      <c r="W23" s="11">
        <f t="shared" si="2"/>
        <v>44196</v>
      </c>
    </row>
    <row r="24" spans="1:23" x14ac:dyDescent="0.25">
      <c r="A24" s="10">
        <v>10880</v>
      </c>
      <c r="B24" s="10">
        <v>10</v>
      </c>
      <c r="C24" s="15">
        <v>2020</v>
      </c>
      <c r="D24" s="10" t="s">
        <v>51</v>
      </c>
      <c r="E24" s="10" t="s">
        <v>26</v>
      </c>
      <c r="F24" s="15">
        <v>1</v>
      </c>
      <c r="G24" s="10">
        <v>1972</v>
      </c>
      <c r="H24" s="10"/>
      <c r="I24" s="11" t="s">
        <v>101</v>
      </c>
      <c r="J24" s="11" t="s">
        <v>101</v>
      </c>
      <c r="K24" s="11" t="s">
        <v>101</v>
      </c>
      <c r="L24" s="3">
        <v>728</v>
      </c>
      <c r="M24" s="3">
        <v>479.5</v>
      </c>
      <c r="N24" s="3">
        <v>479.5</v>
      </c>
      <c r="O24" s="10">
        <v>48</v>
      </c>
      <c r="P24" s="10">
        <v>2</v>
      </c>
      <c r="Q24" s="109">
        <v>2</v>
      </c>
      <c r="R24" s="61">
        <f>VLOOKUP(A24&amp;C24,Лист1!A:F,6,0)</f>
        <v>2643791.7599999998</v>
      </c>
      <c r="S24" s="61">
        <v>0</v>
      </c>
      <c r="T24" s="61">
        <v>0</v>
      </c>
      <c r="U24" s="61">
        <v>0</v>
      </c>
      <c r="V24" s="61">
        <f t="shared" si="1"/>
        <v>2643791.7599999998</v>
      </c>
      <c r="W24" s="11">
        <f t="shared" si="2"/>
        <v>44196</v>
      </c>
    </row>
    <row r="25" spans="1:23" x14ac:dyDescent="0.25">
      <c r="A25" s="10">
        <v>11167</v>
      </c>
      <c r="B25" s="10">
        <v>11</v>
      </c>
      <c r="C25" s="15">
        <v>2020</v>
      </c>
      <c r="D25" s="10" t="s">
        <v>51</v>
      </c>
      <c r="E25" s="10" t="s">
        <v>32</v>
      </c>
      <c r="F25" s="15">
        <v>1</v>
      </c>
      <c r="G25" s="10">
        <v>1970</v>
      </c>
      <c r="H25" s="10"/>
      <c r="I25" s="11" t="s">
        <v>101</v>
      </c>
      <c r="J25" s="11" t="s">
        <v>101</v>
      </c>
      <c r="K25" s="11" t="s">
        <v>101</v>
      </c>
      <c r="L25" s="3">
        <v>739.7</v>
      </c>
      <c r="M25" s="3">
        <v>493.4</v>
      </c>
      <c r="N25" s="3">
        <v>493.4</v>
      </c>
      <c r="O25" s="10">
        <v>32</v>
      </c>
      <c r="P25" s="10">
        <v>2</v>
      </c>
      <c r="Q25" s="109">
        <v>2</v>
      </c>
      <c r="R25" s="61">
        <f>VLOOKUP(A25&amp;C25,Лист1!A:F,6,0)</f>
        <v>1997368.128</v>
      </c>
      <c r="S25" s="61">
        <v>0</v>
      </c>
      <c r="T25" s="61">
        <v>0</v>
      </c>
      <c r="U25" s="61">
        <v>0</v>
      </c>
      <c r="V25" s="61">
        <f t="shared" si="1"/>
        <v>1997368.128</v>
      </c>
      <c r="W25" s="11">
        <f t="shared" si="2"/>
        <v>44196</v>
      </c>
    </row>
    <row r="26" spans="1:23" x14ac:dyDescent="0.25">
      <c r="A26" s="10">
        <v>11175</v>
      </c>
      <c r="B26" s="10">
        <v>12</v>
      </c>
      <c r="C26" s="15">
        <v>2020</v>
      </c>
      <c r="D26" s="10" t="s">
        <v>51</v>
      </c>
      <c r="E26" s="10" t="s">
        <v>33</v>
      </c>
      <c r="F26" s="15">
        <v>1</v>
      </c>
      <c r="G26" s="10">
        <v>1971</v>
      </c>
      <c r="H26" s="10"/>
      <c r="I26" s="11" t="s">
        <v>101</v>
      </c>
      <c r="J26" s="11" t="s">
        <v>101</v>
      </c>
      <c r="K26" s="11" t="s">
        <v>101</v>
      </c>
      <c r="L26" s="3">
        <v>732.3</v>
      </c>
      <c r="M26" s="3">
        <v>488.3</v>
      </c>
      <c r="N26" s="3">
        <v>488.3</v>
      </c>
      <c r="O26" s="10">
        <v>30</v>
      </c>
      <c r="P26" s="10">
        <v>2</v>
      </c>
      <c r="Q26" s="109">
        <v>2</v>
      </c>
      <c r="R26" s="61">
        <f>VLOOKUP(A26&amp;C26,Лист1!A:F,6,0)</f>
        <v>2599728.5639999998</v>
      </c>
      <c r="S26" s="61">
        <v>0</v>
      </c>
      <c r="T26" s="61">
        <v>0</v>
      </c>
      <c r="U26" s="61">
        <v>0</v>
      </c>
      <c r="V26" s="61">
        <f t="shared" si="1"/>
        <v>2599728.5639999998</v>
      </c>
      <c r="W26" s="11">
        <f t="shared" si="2"/>
        <v>44196</v>
      </c>
    </row>
    <row r="27" spans="1:23" x14ac:dyDescent="0.25">
      <c r="A27" s="10">
        <v>11179</v>
      </c>
      <c r="B27" s="10">
        <v>13</v>
      </c>
      <c r="C27" s="15">
        <v>2020</v>
      </c>
      <c r="D27" s="10" t="s">
        <v>51</v>
      </c>
      <c r="E27" s="10" t="s">
        <v>34</v>
      </c>
      <c r="F27" s="15">
        <v>1</v>
      </c>
      <c r="G27" s="10">
        <v>1972</v>
      </c>
      <c r="H27" s="10"/>
      <c r="I27" s="11" t="s">
        <v>101</v>
      </c>
      <c r="J27" s="11" t="s">
        <v>101</v>
      </c>
      <c r="K27" s="11" t="s">
        <v>101</v>
      </c>
      <c r="L27" s="3">
        <v>738.7</v>
      </c>
      <c r="M27" s="3">
        <v>488.5</v>
      </c>
      <c r="N27" s="3">
        <v>488.5</v>
      </c>
      <c r="O27" s="10">
        <v>26</v>
      </c>
      <c r="P27" s="10">
        <v>2</v>
      </c>
      <c r="Q27" s="109">
        <v>2</v>
      </c>
      <c r="R27" s="61">
        <f>VLOOKUP(A27&amp;C27,Лист1!A:F,6,0)</f>
        <v>2599728.5639999998</v>
      </c>
      <c r="S27" s="61">
        <v>0</v>
      </c>
      <c r="T27" s="61">
        <v>0</v>
      </c>
      <c r="U27" s="61">
        <v>0</v>
      </c>
      <c r="V27" s="61">
        <f t="shared" si="1"/>
        <v>2599728.5639999998</v>
      </c>
      <c r="W27" s="11">
        <f t="shared" si="2"/>
        <v>44196</v>
      </c>
    </row>
    <row r="28" spans="1:23" x14ac:dyDescent="0.25">
      <c r="A28" s="10">
        <v>12979</v>
      </c>
      <c r="B28" s="10">
        <v>14</v>
      </c>
      <c r="C28" s="15">
        <v>2020</v>
      </c>
      <c r="D28" s="10" t="s">
        <v>51</v>
      </c>
      <c r="E28" s="10" t="s">
        <v>36</v>
      </c>
      <c r="F28" s="15">
        <v>1</v>
      </c>
      <c r="G28" s="10">
        <v>1967</v>
      </c>
      <c r="H28" s="10"/>
      <c r="I28" s="11" t="s">
        <v>101</v>
      </c>
      <c r="J28" s="11" t="s">
        <v>101</v>
      </c>
      <c r="K28" s="11" t="s">
        <v>101</v>
      </c>
      <c r="L28" s="3">
        <v>1512.1</v>
      </c>
      <c r="M28" s="3">
        <v>1442.6</v>
      </c>
      <c r="N28" s="3">
        <v>1442.6</v>
      </c>
      <c r="O28" s="10">
        <v>104</v>
      </c>
      <c r="P28" s="10">
        <v>4</v>
      </c>
      <c r="Q28" s="109">
        <v>2</v>
      </c>
      <c r="R28" s="61">
        <f>VLOOKUP(A28&amp;C28,Лист1!A:F,6,0)</f>
        <v>4684017.8319999995</v>
      </c>
      <c r="S28" s="61">
        <v>0</v>
      </c>
      <c r="T28" s="61">
        <v>0</v>
      </c>
      <c r="U28" s="61">
        <v>0</v>
      </c>
      <c r="V28" s="61">
        <f t="shared" si="1"/>
        <v>4684017.8319999995</v>
      </c>
      <c r="W28" s="11">
        <f t="shared" si="2"/>
        <v>44196</v>
      </c>
    </row>
    <row r="29" spans="1:23" s="68" customFormat="1" x14ac:dyDescent="0.25">
      <c r="A29" s="64"/>
      <c r="B29" s="64"/>
      <c r="C29" s="65" t="s">
        <v>79</v>
      </c>
      <c r="D29" s="64"/>
      <c r="E29" s="64"/>
      <c r="F29" s="15"/>
      <c r="G29" s="64"/>
      <c r="H29" s="64"/>
      <c r="I29" s="66"/>
      <c r="J29" s="66"/>
      <c r="K29" s="66"/>
      <c r="L29" s="67">
        <f>SUM(L15:L28)</f>
        <v>14997.670000000002</v>
      </c>
      <c r="M29" s="67">
        <f>SUM(M15:M28)</f>
        <v>10493.3</v>
      </c>
      <c r="N29" s="67">
        <f>SUM(N15:N28)</f>
        <v>10493.3</v>
      </c>
      <c r="O29" s="67">
        <f>SUM(O15:O28)</f>
        <v>738</v>
      </c>
      <c r="P29" s="67"/>
      <c r="Q29" s="67"/>
      <c r="R29" s="75">
        <f t="shared" ref="R29:V29" si="3">SUM(R15:R28)</f>
        <v>33128241.831399996</v>
      </c>
      <c r="S29" s="75">
        <f t="shared" si="3"/>
        <v>0</v>
      </c>
      <c r="T29" s="75">
        <f t="shared" si="3"/>
        <v>0</v>
      </c>
      <c r="U29" s="75">
        <f t="shared" si="3"/>
        <v>0</v>
      </c>
      <c r="V29" s="75">
        <f t="shared" si="3"/>
        <v>33128241.831399996</v>
      </c>
      <c r="W29" s="66"/>
    </row>
    <row r="30" spans="1:23" s="68" customFormat="1" x14ac:dyDescent="0.25">
      <c r="A30" s="10">
        <v>9969</v>
      </c>
      <c r="B30" s="10">
        <v>15</v>
      </c>
      <c r="C30" s="15">
        <v>2021</v>
      </c>
      <c r="D30" s="10" t="s">
        <v>51</v>
      </c>
      <c r="E30" s="10" t="s">
        <v>10</v>
      </c>
      <c r="F30" s="15">
        <v>1</v>
      </c>
      <c r="G30" s="10">
        <v>1970</v>
      </c>
      <c r="H30" s="10"/>
      <c r="I30" s="11" t="s">
        <v>101</v>
      </c>
      <c r="J30" s="11" t="s">
        <v>101</v>
      </c>
      <c r="K30" s="11" t="s">
        <v>101</v>
      </c>
      <c r="L30" s="3">
        <v>1055.4000000000001</v>
      </c>
      <c r="M30" s="3">
        <v>643.6</v>
      </c>
      <c r="N30" s="3">
        <v>643.6</v>
      </c>
      <c r="O30" s="10">
        <v>48</v>
      </c>
      <c r="P30" s="10">
        <v>2</v>
      </c>
      <c r="Q30" s="109">
        <v>2</v>
      </c>
      <c r="R30" s="61">
        <f>VLOOKUP(A30&amp;C30,Лист1!A:F,6,0)</f>
        <v>2140037.2799999998</v>
      </c>
      <c r="S30" s="61">
        <v>0</v>
      </c>
      <c r="T30" s="61">
        <v>0</v>
      </c>
      <c r="U30" s="61">
        <v>0</v>
      </c>
      <c r="V30" s="61">
        <f t="shared" si="1"/>
        <v>2140037.2799999998</v>
      </c>
      <c r="W30" s="11">
        <f t="shared" ref="W30" si="4">DATE(C30,12,31)</f>
        <v>44561</v>
      </c>
    </row>
    <row r="31" spans="1:23" s="68" customFormat="1" x14ac:dyDescent="0.25">
      <c r="A31" s="10">
        <v>10004</v>
      </c>
      <c r="B31" s="10">
        <v>16</v>
      </c>
      <c r="C31" s="15">
        <v>2021</v>
      </c>
      <c r="D31" s="10" t="s">
        <v>51</v>
      </c>
      <c r="E31" s="10" t="s">
        <v>12</v>
      </c>
      <c r="F31" s="15">
        <v>1</v>
      </c>
      <c r="G31" s="10">
        <v>1971</v>
      </c>
      <c r="H31" s="10"/>
      <c r="I31" s="11" t="s">
        <v>101</v>
      </c>
      <c r="J31" s="11" t="s">
        <v>101</v>
      </c>
      <c r="K31" s="11" t="s">
        <v>101</v>
      </c>
      <c r="L31" s="3">
        <v>1180.5</v>
      </c>
      <c r="M31" s="3">
        <v>729.4</v>
      </c>
      <c r="N31" s="3">
        <v>729.4</v>
      </c>
      <c r="O31" s="10">
        <v>48</v>
      </c>
      <c r="P31" s="10">
        <v>2</v>
      </c>
      <c r="Q31" s="109">
        <v>2</v>
      </c>
      <c r="R31" s="61">
        <f>VLOOKUP(A31&amp;C31,Лист1!A:F,6,0)</f>
        <v>2140037.2799999998</v>
      </c>
      <c r="S31" s="61">
        <v>0</v>
      </c>
      <c r="T31" s="61">
        <v>0</v>
      </c>
      <c r="U31" s="61">
        <v>0</v>
      </c>
      <c r="V31" s="61">
        <f t="shared" si="1"/>
        <v>2140037.2799999998</v>
      </c>
      <c r="W31" s="11">
        <f t="shared" ref="W31:W42" si="5">DATE(C31,12,31)</f>
        <v>44561</v>
      </c>
    </row>
    <row r="32" spans="1:23" x14ac:dyDescent="0.25">
      <c r="A32" s="10">
        <v>10054</v>
      </c>
      <c r="B32" s="10">
        <v>17</v>
      </c>
      <c r="C32" s="15">
        <v>2021</v>
      </c>
      <c r="D32" s="10" t="s">
        <v>51</v>
      </c>
      <c r="E32" s="10" t="s">
        <v>15</v>
      </c>
      <c r="F32" s="15">
        <v>1</v>
      </c>
      <c r="G32" s="10">
        <v>1977</v>
      </c>
      <c r="H32" s="10"/>
      <c r="I32" s="11" t="s">
        <v>101</v>
      </c>
      <c r="J32" s="11" t="s">
        <v>101</v>
      </c>
      <c r="K32" s="11" t="s">
        <v>101</v>
      </c>
      <c r="L32" s="3">
        <v>785</v>
      </c>
      <c r="M32" s="3">
        <v>725.5</v>
      </c>
      <c r="N32" s="3">
        <v>725.5</v>
      </c>
      <c r="O32" s="10">
        <v>48</v>
      </c>
      <c r="P32" s="10">
        <v>2</v>
      </c>
      <c r="Q32" s="109">
        <v>2</v>
      </c>
      <c r="R32" s="61">
        <f>VLOOKUP(A32&amp;C32,Лист1!A:F,6,0)</f>
        <v>2140037.2799999998</v>
      </c>
      <c r="S32" s="61">
        <v>0</v>
      </c>
      <c r="T32" s="61">
        <v>0</v>
      </c>
      <c r="U32" s="61">
        <v>0</v>
      </c>
      <c r="V32" s="61">
        <f t="shared" si="1"/>
        <v>2140037.2799999998</v>
      </c>
      <c r="W32" s="11">
        <f t="shared" si="5"/>
        <v>44561</v>
      </c>
    </row>
    <row r="33" spans="1:23" x14ac:dyDescent="0.25">
      <c r="A33" s="10">
        <v>10077</v>
      </c>
      <c r="B33" s="10">
        <v>18</v>
      </c>
      <c r="C33" s="15">
        <v>2021</v>
      </c>
      <c r="D33" s="10" t="s">
        <v>51</v>
      </c>
      <c r="E33" s="10" t="s">
        <v>16</v>
      </c>
      <c r="F33" s="15">
        <v>1</v>
      </c>
      <c r="G33" s="10">
        <v>1977</v>
      </c>
      <c r="H33" s="10"/>
      <c r="I33" s="11" t="s">
        <v>101</v>
      </c>
      <c r="J33" s="11" t="s">
        <v>101</v>
      </c>
      <c r="K33" s="11" t="s">
        <v>101</v>
      </c>
      <c r="L33" s="3">
        <v>801.4</v>
      </c>
      <c r="M33" s="3">
        <v>740.4</v>
      </c>
      <c r="N33" s="3">
        <v>740.4</v>
      </c>
      <c r="O33" s="10">
        <v>48</v>
      </c>
      <c r="P33" s="10">
        <v>2</v>
      </c>
      <c r="Q33" s="109">
        <v>2</v>
      </c>
      <c r="R33" s="61">
        <f>VLOOKUP(A33&amp;C33,Лист1!A:F,6,0)</f>
        <v>449518.14</v>
      </c>
      <c r="S33" s="61">
        <v>0</v>
      </c>
      <c r="T33" s="61">
        <v>0</v>
      </c>
      <c r="U33" s="61">
        <v>0</v>
      </c>
      <c r="V33" s="61">
        <f t="shared" si="1"/>
        <v>449518.14</v>
      </c>
      <c r="W33" s="11">
        <f t="shared" si="5"/>
        <v>44561</v>
      </c>
    </row>
    <row r="34" spans="1:23" x14ac:dyDescent="0.25">
      <c r="A34" s="10">
        <v>10093</v>
      </c>
      <c r="B34" s="10">
        <v>19</v>
      </c>
      <c r="C34" s="15">
        <v>2021</v>
      </c>
      <c r="D34" s="10" t="s">
        <v>51</v>
      </c>
      <c r="E34" s="10" t="s">
        <v>17</v>
      </c>
      <c r="F34" s="15">
        <v>1</v>
      </c>
      <c r="G34" s="10">
        <v>1977</v>
      </c>
      <c r="H34" s="10"/>
      <c r="I34" s="11" t="s">
        <v>101</v>
      </c>
      <c r="J34" s="11" t="s">
        <v>101</v>
      </c>
      <c r="K34" s="11" t="s">
        <v>101</v>
      </c>
      <c r="L34" s="3">
        <v>821</v>
      </c>
      <c r="M34" s="3">
        <v>762</v>
      </c>
      <c r="N34" s="3">
        <v>762</v>
      </c>
      <c r="O34" s="10">
        <v>48</v>
      </c>
      <c r="P34" s="10">
        <v>2</v>
      </c>
      <c r="Q34" s="109">
        <v>2</v>
      </c>
      <c r="R34" s="61">
        <f>VLOOKUP(A34&amp;C34,Лист1!A:F,6,0)</f>
        <v>449518.14</v>
      </c>
      <c r="S34" s="61">
        <v>0</v>
      </c>
      <c r="T34" s="61">
        <v>0</v>
      </c>
      <c r="U34" s="61">
        <v>0</v>
      </c>
      <c r="V34" s="61">
        <f t="shared" si="1"/>
        <v>449518.14</v>
      </c>
      <c r="W34" s="11">
        <f t="shared" si="5"/>
        <v>44561</v>
      </c>
    </row>
    <row r="35" spans="1:23" x14ac:dyDescent="0.25">
      <c r="A35" s="10">
        <v>10399</v>
      </c>
      <c r="B35" s="10">
        <v>20</v>
      </c>
      <c r="C35" s="15">
        <v>2021</v>
      </c>
      <c r="D35" s="10" t="s">
        <v>51</v>
      </c>
      <c r="E35" s="10" t="s">
        <v>18</v>
      </c>
      <c r="F35" s="15">
        <v>1</v>
      </c>
      <c r="G35" s="10">
        <v>1964</v>
      </c>
      <c r="H35" s="10"/>
      <c r="I35" s="11" t="s">
        <v>101</v>
      </c>
      <c r="J35" s="11" t="s">
        <v>101</v>
      </c>
      <c r="K35" s="11" t="s">
        <v>101</v>
      </c>
      <c r="L35" s="3">
        <v>1522</v>
      </c>
      <c r="M35" s="3">
        <v>1050.5</v>
      </c>
      <c r="N35" s="3">
        <v>1050.5</v>
      </c>
      <c r="O35" s="10">
        <v>78</v>
      </c>
      <c r="P35" s="10">
        <v>3</v>
      </c>
      <c r="Q35" s="109">
        <v>2</v>
      </c>
      <c r="R35" s="61">
        <f>VLOOKUP(A35&amp;C35,Лист1!A:F,6,0)</f>
        <v>2361395.088</v>
      </c>
      <c r="S35" s="61">
        <v>0</v>
      </c>
      <c r="T35" s="61">
        <v>0</v>
      </c>
      <c r="U35" s="61">
        <v>0</v>
      </c>
      <c r="V35" s="61">
        <f t="shared" si="1"/>
        <v>2361395.088</v>
      </c>
      <c r="W35" s="11">
        <f t="shared" si="5"/>
        <v>44561</v>
      </c>
    </row>
    <row r="36" spans="1:23" x14ac:dyDescent="0.25">
      <c r="A36" s="10">
        <v>10417</v>
      </c>
      <c r="B36" s="10">
        <v>21</v>
      </c>
      <c r="C36" s="15">
        <v>2021</v>
      </c>
      <c r="D36" s="10" t="s">
        <v>51</v>
      </c>
      <c r="E36" s="10" t="s">
        <v>19</v>
      </c>
      <c r="F36" s="15">
        <v>1</v>
      </c>
      <c r="G36" s="10">
        <v>1974</v>
      </c>
      <c r="H36" s="10"/>
      <c r="I36" s="11" t="s">
        <v>101</v>
      </c>
      <c r="J36" s="11" t="s">
        <v>101</v>
      </c>
      <c r="K36" s="11" t="s">
        <v>101</v>
      </c>
      <c r="L36" s="3">
        <v>1395.87</v>
      </c>
      <c r="M36" s="3">
        <v>961.9</v>
      </c>
      <c r="N36" s="3">
        <v>961.9</v>
      </c>
      <c r="O36" s="10">
        <v>72</v>
      </c>
      <c r="P36" s="10">
        <v>3</v>
      </c>
      <c r="Q36" s="109">
        <v>2</v>
      </c>
      <c r="R36" s="61">
        <f>VLOOKUP(A36&amp;C36,Лист1!A:F,6,0)</f>
        <v>3784440.21</v>
      </c>
      <c r="S36" s="61">
        <v>0</v>
      </c>
      <c r="T36" s="61">
        <v>0</v>
      </c>
      <c r="U36" s="61">
        <v>0</v>
      </c>
      <c r="V36" s="61">
        <f t="shared" si="1"/>
        <v>3784440.21</v>
      </c>
      <c r="W36" s="11">
        <f t="shared" si="5"/>
        <v>44561</v>
      </c>
    </row>
    <row r="37" spans="1:23" x14ac:dyDescent="0.25">
      <c r="A37" s="10">
        <v>10859</v>
      </c>
      <c r="B37" s="10">
        <v>22</v>
      </c>
      <c r="C37" s="15">
        <v>2021</v>
      </c>
      <c r="D37" s="10" t="s">
        <v>51</v>
      </c>
      <c r="E37" s="10" t="s">
        <v>24</v>
      </c>
      <c r="F37" s="15">
        <v>1</v>
      </c>
      <c r="G37" s="10">
        <v>1976</v>
      </c>
      <c r="H37" s="10"/>
      <c r="I37" s="11" t="s">
        <v>101</v>
      </c>
      <c r="J37" s="11" t="s">
        <v>101</v>
      </c>
      <c r="K37" s="11" t="s">
        <v>101</v>
      </c>
      <c r="L37" s="3">
        <v>1502.7</v>
      </c>
      <c r="M37" s="3">
        <v>1099.0999999999999</v>
      </c>
      <c r="N37" s="3">
        <v>1099.0999999999999</v>
      </c>
      <c r="O37" s="10">
        <v>72</v>
      </c>
      <c r="P37" s="10">
        <v>3</v>
      </c>
      <c r="Q37" s="109">
        <v>2</v>
      </c>
      <c r="R37" s="61">
        <f>VLOOKUP(A37&amp;C37,Лист1!A:F,6,0)</f>
        <v>624330.75</v>
      </c>
      <c r="S37" s="61">
        <v>0</v>
      </c>
      <c r="T37" s="61">
        <v>0</v>
      </c>
      <c r="U37" s="61">
        <v>0</v>
      </c>
      <c r="V37" s="61">
        <f t="shared" si="1"/>
        <v>624330.75</v>
      </c>
      <c r="W37" s="11">
        <f t="shared" si="5"/>
        <v>44561</v>
      </c>
    </row>
    <row r="38" spans="1:23" x14ac:dyDescent="0.25">
      <c r="A38" s="10">
        <v>10871</v>
      </c>
      <c r="B38" s="10">
        <v>23</v>
      </c>
      <c r="C38" s="15">
        <v>2021</v>
      </c>
      <c r="D38" s="10" t="s">
        <v>51</v>
      </c>
      <c r="E38" s="10" t="s">
        <v>25</v>
      </c>
      <c r="F38" s="15">
        <v>1</v>
      </c>
      <c r="G38" s="10">
        <v>1977</v>
      </c>
      <c r="H38" s="10"/>
      <c r="I38" s="11" t="s">
        <v>101</v>
      </c>
      <c r="J38" s="11" t="s">
        <v>101</v>
      </c>
      <c r="K38" s="11" t="s">
        <v>101</v>
      </c>
      <c r="L38" s="3">
        <v>640.4</v>
      </c>
      <c r="M38" s="3">
        <v>435.6</v>
      </c>
      <c r="N38" s="3">
        <v>435.6</v>
      </c>
      <c r="O38" s="10">
        <v>48</v>
      </c>
      <c r="P38" s="10">
        <v>2</v>
      </c>
      <c r="Q38" s="109">
        <v>2</v>
      </c>
      <c r="R38" s="61">
        <f>VLOOKUP(A38&amp;C38,Лист1!A:F,6,0)</f>
        <v>241407.89</v>
      </c>
      <c r="S38" s="61">
        <v>0</v>
      </c>
      <c r="T38" s="61">
        <v>0</v>
      </c>
      <c r="U38" s="61">
        <v>0</v>
      </c>
      <c r="V38" s="61">
        <f t="shared" si="1"/>
        <v>241407.89</v>
      </c>
      <c r="W38" s="11">
        <f t="shared" si="5"/>
        <v>44561</v>
      </c>
    </row>
    <row r="39" spans="1:23" x14ac:dyDescent="0.25">
      <c r="A39" s="10">
        <v>11026</v>
      </c>
      <c r="B39" s="10">
        <v>24</v>
      </c>
      <c r="C39" s="15">
        <v>2021</v>
      </c>
      <c r="D39" s="10" t="s">
        <v>51</v>
      </c>
      <c r="E39" s="10" t="s">
        <v>28</v>
      </c>
      <c r="F39" s="15">
        <v>1</v>
      </c>
      <c r="G39" s="10">
        <v>1970</v>
      </c>
      <c r="H39" s="10"/>
      <c r="I39" s="11" t="s">
        <v>101</v>
      </c>
      <c r="J39" s="11" t="s">
        <v>101</v>
      </c>
      <c r="K39" s="11" t="s">
        <v>101</v>
      </c>
      <c r="L39" s="3">
        <v>1495.3</v>
      </c>
      <c r="M39" s="3">
        <v>1100.4000000000001</v>
      </c>
      <c r="N39" s="3">
        <v>1100.4000000000001</v>
      </c>
      <c r="O39" s="10">
        <v>72</v>
      </c>
      <c r="P39" s="10">
        <v>3</v>
      </c>
      <c r="Q39" s="109">
        <v>2</v>
      </c>
      <c r="R39" s="61">
        <f>VLOOKUP(A39&amp;C39,Лист1!A:F,6,0)</f>
        <v>2929038.1379999998</v>
      </c>
      <c r="S39" s="61">
        <v>0</v>
      </c>
      <c r="T39" s="61">
        <v>0</v>
      </c>
      <c r="U39" s="61">
        <v>0</v>
      </c>
      <c r="V39" s="61">
        <f t="shared" si="1"/>
        <v>2929038.1379999998</v>
      </c>
      <c r="W39" s="11">
        <f t="shared" si="5"/>
        <v>44561</v>
      </c>
    </row>
    <row r="40" spans="1:23" x14ac:dyDescent="0.25">
      <c r="A40" s="10">
        <v>11175</v>
      </c>
      <c r="B40" s="10">
        <v>25</v>
      </c>
      <c r="C40" s="15">
        <v>2021</v>
      </c>
      <c r="D40" s="10" t="s">
        <v>51</v>
      </c>
      <c r="E40" s="10" t="s">
        <v>33</v>
      </c>
      <c r="F40" s="15">
        <v>1</v>
      </c>
      <c r="G40" s="10">
        <v>1971</v>
      </c>
      <c r="H40" s="10"/>
      <c r="I40" s="11" t="s">
        <v>101</v>
      </c>
      <c r="J40" s="11" t="s">
        <v>101</v>
      </c>
      <c r="K40" s="11" t="s">
        <v>101</v>
      </c>
      <c r="L40" s="3">
        <v>732.3</v>
      </c>
      <c r="M40" s="3">
        <v>488.3</v>
      </c>
      <c r="N40" s="3">
        <v>488.3</v>
      </c>
      <c r="O40" s="10">
        <v>30</v>
      </c>
      <c r="P40" s="10">
        <v>2</v>
      </c>
      <c r="Q40" s="109">
        <v>2</v>
      </c>
      <c r="R40" s="61">
        <f>VLOOKUP(A40&amp;C40,Лист1!A:F,6,0)</f>
        <v>1997368.128</v>
      </c>
      <c r="S40" s="61">
        <v>0</v>
      </c>
      <c r="T40" s="61">
        <v>0</v>
      </c>
      <c r="U40" s="61">
        <v>0</v>
      </c>
      <c r="V40" s="61">
        <f t="shared" si="1"/>
        <v>1997368.128</v>
      </c>
      <c r="W40" s="11">
        <f t="shared" si="5"/>
        <v>44561</v>
      </c>
    </row>
    <row r="41" spans="1:23" x14ac:dyDescent="0.25">
      <c r="A41" s="10">
        <v>11179</v>
      </c>
      <c r="B41" s="10">
        <v>26</v>
      </c>
      <c r="C41" s="15">
        <v>2021</v>
      </c>
      <c r="D41" s="10" t="s">
        <v>51</v>
      </c>
      <c r="E41" s="10" t="s">
        <v>34</v>
      </c>
      <c r="F41" s="15">
        <v>1</v>
      </c>
      <c r="G41" s="10">
        <v>1972</v>
      </c>
      <c r="H41" s="10"/>
      <c r="I41" s="11" t="s">
        <v>101</v>
      </c>
      <c r="J41" s="11" t="s">
        <v>101</v>
      </c>
      <c r="K41" s="11" t="s">
        <v>101</v>
      </c>
      <c r="L41" s="3">
        <v>738.7</v>
      </c>
      <c r="M41" s="3">
        <v>488.5</v>
      </c>
      <c r="N41" s="3">
        <v>488.5</v>
      </c>
      <c r="O41" s="10">
        <v>26</v>
      </c>
      <c r="P41" s="10">
        <v>2</v>
      </c>
      <c r="Q41" s="109">
        <v>2</v>
      </c>
      <c r="R41" s="61">
        <f>VLOOKUP(A41&amp;C41,Лист1!A:F,6,0)</f>
        <v>2405264.2179999999</v>
      </c>
      <c r="S41" s="61">
        <v>0</v>
      </c>
      <c r="T41" s="61">
        <v>0</v>
      </c>
      <c r="U41" s="61">
        <v>0</v>
      </c>
      <c r="V41" s="61">
        <f t="shared" si="1"/>
        <v>2405264.2179999999</v>
      </c>
      <c r="W41" s="11">
        <f t="shared" si="5"/>
        <v>44561</v>
      </c>
    </row>
    <row r="42" spans="1:23" x14ac:dyDescent="0.25">
      <c r="A42" s="10">
        <v>11967</v>
      </c>
      <c r="B42" s="10">
        <v>27</v>
      </c>
      <c r="C42" s="15">
        <v>2021</v>
      </c>
      <c r="D42" s="10" t="s">
        <v>51</v>
      </c>
      <c r="E42" s="10" t="s">
        <v>35</v>
      </c>
      <c r="F42" s="15">
        <v>1</v>
      </c>
      <c r="G42" s="10">
        <v>1975</v>
      </c>
      <c r="H42" s="10"/>
      <c r="I42" s="11" t="s">
        <v>101</v>
      </c>
      <c r="J42" s="11" t="s">
        <v>101</v>
      </c>
      <c r="K42" s="11" t="s">
        <v>101</v>
      </c>
      <c r="L42" s="3">
        <v>2670</v>
      </c>
      <c r="M42" s="3">
        <v>1830</v>
      </c>
      <c r="N42" s="3">
        <v>1830</v>
      </c>
      <c r="O42" s="10">
        <v>178</v>
      </c>
      <c r="P42" s="10">
        <v>5</v>
      </c>
      <c r="Q42" s="111">
        <v>4</v>
      </c>
      <c r="R42" s="61">
        <f>VLOOKUP(A42&amp;C42,Лист1!A:F,6,0)</f>
        <v>8202127.9919999996</v>
      </c>
      <c r="S42" s="61">
        <v>0</v>
      </c>
      <c r="T42" s="61">
        <v>0</v>
      </c>
      <c r="U42" s="61">
        <v>0</v>
      </c>
      <c r="V42" s="61">
        <f t="shared" si="1"/>
        <v>8202127.9919999996</v>
      </c>
      <c r="W42" s="11">
        <f t="shared" si="5"/>
        <v>44561</v>
      </c>
    </row>
    <row r="43" spans="1:23" x14ac:dyDescent="0.25">
      <c r="A43" s="10">
        <v>11097</v>
      </c>
      <c r="B43" s="10">
        <v>28</v>
      </c>
      <c r="C43" s="15">
        <v>2021</v>
      </c>
      <c r="D43" s="10" t="s">
        <v>51</v>
      </c>
      <c r="E43" s="10" t="s">
        <v>30</v>
      </c>
      <c r="F43" s="15">
        <v>1</v>
      </c>
      <c r="G43" s="10">
        <v>1969</v>
      </c>
      <c r="H43" s="10"/>
      <c r="I43" s="11" t="s">
        <v>101</v>
      </c>
      <c r="J43" s="11" t="s">
        <v>101</v>
      </c>
      <c r="K43" s="11" t="s">
        <v>101</v>
      </c>
      <c r="L43" s="3">
        <v>738.7</v>
      </c>
      <c r="M43" s="3">
        <v>479.7</v>
      </c>
      <c r="N43" s="3">
        <v>479.7</v>
      </c>
      <c r="O43" s="10">
        <v>48</v>
      </c>
      <c r="P43" s="10">
        <v>2</v>
      </c>
      <c r="Q43" s="109">
        <v>2</v>
      </c>
      <c r="R43" s="61">
        <f>VLOOKUP(A43&amp;C43,Лист1!A:F,6,0)</f>
        <v>2724686.64</v>
      </c>
      <c r="S43" s="61">
        <v>0</v>
      </c>
      <c r="T43" s="61">
        <v>0</v>
      </c>
      <c r="U43" s="61">
        <v>0</v>
      </c>
      <c r="V43" s="61">
        <f t="shared" si="1"/>
        <v>2724686.64</v>
      </c>
      <c r="W43" s="11">
        <f t="shared" ref="W43:W45" si="6">DATE(C43,12,31)</f>
        <v>44561</v>
      </c>
    </row>
    <row r="44" spans="1:23" x14ac:dyDescent="0.25">
      <c r="A44" s="10">
        <v>11113</v>
      </c>
      <c r="B44" s="10">
        <v>29</v>
      </c>
      <c r="C44" s="15">
        <v>2021</v>
      </c>
      <c r="D44" s="10" t="s">
        <v>51</v>
      </c>
      <c r="E44" s="10" t="s">
        <v>31</v>
      </c>
      <c r="F44" s="15">
        <v>1</v>
      </c>
      <c r="G44" s="10">
        <v>1969</v>
      </c>
      <c r="H44" s="10"/>
      <c r="I44" s="11" t="s">
        <v>101</v>
      </c>
      <c r="J44" s="11" t="s">
        <v>101</v>
      </c>
      <c r="K44" s="11" t="s">
        <v>101</v>
      </c>
      <c r="L44" s="3">
        <v>363.3</v>
      </c>
      <c r="M44" s="3">
        <v>363.3</v>
      </c>
      <c r="N44" s="3">
        <v>230.4</v>
      </c>
      <c r="O44" s="10">
        <v>24</v>
      </c>
      <c r="P44" s="10">
        <v>2</v>
      </c>
      <c r="Q44" s="109">
        <v>1</v>
      </c>
      <c r="R44" s="61">
        <f>VLOOKUP(A44&amp;C44,Лист1!A:F,6,0)</f>
        <v>1453166.2080000001</v>
      </c>
      <c r="S44" s="61">
        <v>0</v>
      </c>
      <c r="T44" s="61">
        <v>0</v>
      </c>
      <c r="U44" s="61">
        <v>0</v>
      </c>
      <c r="V44" s="61">
        <f t="shared" si="1"/>
        <v>1453166.2080000001</v>
      </c>
      <c r="W44" s="11">
        <f t="shared" si="6"/>
        <v>44561</v>
      </c>
    </row>
    <row r="45" spans="1:23" x14ac:dyDescent="0.25">
      <c r="A45" s="10">
        <v>11020</v>
      </c>
      <c r="B45" s="10">
        <v>30</v>
      </c>
      <c r="C45" s="15">
        <v>2021</v>
      </c>
      <c r="D45" s="10" t="s">
        <v>51</v>
      </c>
      <c r="E45" s="10" t="s">
        <v>27</v>
      </c>
      <c r="F45" s="15">
        <v>1</v>
      </c>
      <c r="G45" s="10">
        <v>1971</v>
      </c>
      <c r="H45" s="10"/>
      <c r="I45" s="11" t="s">
        <v>101</v>
      </c>
      <c r="J45" s="11" t="s">
        <v>101</v>
      </c>
      <c r="K45" s="11" t="s">
        <v>101</v>
      </c>
      <c r="L45" s="3">
        <v>720.3</v>
      </c>
      <c r="M45" s="3">
        <v>474.3</v>
      </c>
      <c r="N45" s="3">
        <v>474.3</v>
      </c>
      <c r="O45" s="10">
        <v>48</v>
      </c>
      <c r="P45" s="10">
        <v>2</v>
      </c>
      <c r="Q45" s="109">
        <v>2</v>
      </c>
      <c r="R45" s="61">
        <f>VLOOKUP(A45&amp;C45,Лист1!A:F,6,0)</f>
        <v>2611158.0299999998</v>
      </c>
      <c r="S45" s="61">
        <v>0</v>
      </c>
      <c r="T45" s="61">
        <v>0</v>
      </c>
      <c r="U45" s="61">
        <v>0</v>
      </c>
      <c r="V45" s="61">
        <f t="shared" si="1"/>
        <v>2611158.0299999998</v>
      </c>
      <c r="W45" s="11">
        <f t="shared" si="6"/>
        <v>44561</v>
      </c>
    </row>
    <row r="46" spans="1:23" s="68" customFormat="1" x14ac:dyDescent="0.25">
      <c r="A46" s="64"/>
      <c r="B46" s="64"/>
      <c r="C46" s="65" t="s">
        <v>80</v>
      </c>
      <c r="D46" s="64"/>
      <c r="E46" s="64"/>
      <c r="F46" s="15"/>
      <c r="G46" s="64"/>
      <c r="H46" s="64"/>
      <c r="I46" s="11"/>
      <c r="J46" s="11"/>
      <c r="K46" s="11"/>
      <c r="L46" s="69">
        <f>SUM(L30:L45)</f>
        <v>17162.87</v>
      </c>
      <c r="M46" s="69">
        <f>SUM(M30:M45)</f>
        <v>12372.499999999998</v>
      </c>
      <c r="N46" s="69">
        <f>SUM(N30:N45)</f>
        <v>12239.599999999999</v>
      </c>
      <c r="O46" s="69">
        <f>SUM(O30:O45)</f>
        <v>936</v>
      </c>
      <c r="P46" s="69"/>
      <c r="Q46" s="69"/>
      <c r="R46" s="75">
        <f>SUM(R30:R45)</f>
        <v>36653531.411999993</v>
      </c>
      <c r="S46" s="75">
        <f>SUM(S30:S45)</f>
        <v>0</v>
      </c>
      <c r="T46" s="75">
        <f>SUM(T30:T45)</f>
        <v>0</v>
      </c>
      <c r="U46" s="75">
        <f>SUM(U30:U45)</f>
        <v>0</v>
      </c>
      <c r="V46" s="75">
        <f>SUM(V30:V45)</f>
        <v>36653531.411999993</v>
      </c>
      <c r="W46" s="66"/>
    </row>
    <row r="47" spans="1:23" s="103" customFormat="1" x14ac:dyDescent="0.25">
      <c r="A47" s="99">
        <v>7288</v>
      </c>
      <c r="B47" s="99">
        <v>31</v>
      </c>
      <c r="C47" s="112">
        <v>2022</v>
      </c>
      <c r="D47" s="99" t="s">
        <v>51</v>
      </c>
      <c r="E47" s="99" t="s">
        <v>102</v>
      </c>
      <c r="F47" s="15">
        <v>1</v>
      </c>
      <c r="G47" s="99">
        <v>1961</v>
      </c>
      <c r="H47" s="99"/>
      <c r="I47" s="113" t="s">
        <v>101</v>
      </c>
      <c r="J47" s="113" t="s">
        <v>101</v>
      </c>
      <c r="K47" s="113" t="s">
        <v>101</v>
      </c>
      <c r="L47" s="101">
        <v>376.5</v>
      </c>
      <c r="M47" s="101">
        <v>257.8</v>
      </c>
      <c r="N47" s="101">
        <v>257.8</v>
      </c>
      <c r="O47" s="99">
        <v>18</v>
      </c>
      <c r="P47" s="99">
        <v>2</v>
      </c>
      <c r="Q47" s="114">
        <v>1</v>
      </c>
      <c r="R47" s="61">
        <f>VLOOKUP(A47&amp;C47,Лист1!A:F,6,0)</f>
        <v>1600155.882</v>
      </c>
      <c r="S47" s="115">
        <v>0</v>
      </c>
      <c r="T47" s="115">
        <v>0</v>
      </c>
      <c r="U47" s="115">
        <v>0</v>
      </c>
      <c r="V47" s="115">
        <f t="shared" ref="V47:V56" si="7">R47</f>
        <v>1600155.882</v>
      </c>
      <c r="W47" s="113">
        <f t="shared" ref="W47" si="8">DATE(C47,12,31)</f>
        <v>44926</v>
      </c>
    </row>
    <row r="48" spans="1:23" s="103" customFormat="1" x14ac:dyDescent="0.25">
      <c r="A48" s="99">
        <v>9998</v>
      </c>
      <c r="B48" s="99">
        <v>33</v>
      </c>
      <c r="C48" s="112">
        <v>2022</v>
      </c>
      <c r="D48" s="99" t="s">
        <v>51</v>
      </c>
      <c r="E48" s="99" t="s">
        <v>11</v>
      </c>
      <c r="F48" s="15">
        <v>1</v>
      </c>
      <c r="G48" s="99">
        <v>1975</v>
      </c>
      <c r="H48" s="99"/>
      <c r="I48" s="113" t="s">
        <v>101</v>
      </c>
      <c r="J48" s="113" t="s">
        <v>101</v>
      </c>
      <c r="K48" s="113" t="s">
        <v>101</v>
      </c>
      <c r="L48" s="101">
        <v>806.85</v>
      </c>
      <c r="M48" s="101">
        <v>477.9</v>
      </c>
      <c r="N48" s="101">
        <v>477.9</v>
      </c>
      <c r="O48" s="99">
        <v>36</v>
      </c>
      <c r="P48" s="99">
        <v>2</v>
      </c>
      <c r="Q48" s="116">
        <v>2</v>
      </c>
      <c r="R48" s="61">
        <f>VLOOKUP(A48&amp;C48,Лист1!A:F,6,0)</f>
        <v>2133541.176</v>
      </c>
      <c r="S48" s="115">
        <v>0</v>
      </c>
      <c r="T48" s="115">
        <v>0</v>
      </c>
      <c r="U48" s="115">
        <v>0</v>
      </c>
      <c r="V48" s="115">
        <f t="shared" si="7"/>
        <v>2133541.176</v>
      </c>
      <c r="W48" s="113">
        <f t="shared" ref="W48:W52" si="9">DATE(C48,12,31)</f>
        <v>44926</v>
      </c>
    </row>
    <row r="49" spans="1:23" s="103" customFormat="1" x14ac:dyDescent="0.25">
      <c r="A49" s="99">
        <v>10054</v>
      </c>
      <c r="B49" s="99">
        <v>35</v>
      </c>
      <c r="C49" s="112">
        <v>2022</v>
      </c>
      <c r="D49" s="99" t="s">
        <v>51</v>
      </c>
      <c r="E49" s="99" t="s">
        <v>15</v>
      </c>
      <c r="F49" s="15">
        <v>1</v>
      </c>
      <c r="G49" s="99">
        <v>1977</v>
      </c>
      <c r="H49" s="99"/>
      <c r="I49" s="113" t="s">
        <v>101</v>
      </c>
      <c r="J49" s="113" t="s">
        <v>101</v>
      </c>
      <c r="K49" s="113" t="s">
        <v>101</v>
      </c>
      <c r="L49" s="101">
        <v>785</v>
      </c>
      <c r="M49" s="101">
        <v>725.5</v>
      </c>
      <c r="N49" s="101">
        <v>725.5</v>
      </c>
      <c r="O49" s="99">
        <v>48</v>
      </c>
      <c r="P49" s="99">
        <v>2</v>
      </c>
      <c r="Q49" s="116">
        <v>2</v>
      </c>
      <c r="R49" s="61">
        <f>VLOOKUP(A49&amp;C49,Лист1!A:F,6,0)</f>
        <v>766872.22699999996</v>
      </c>
      <c r="S49" s="115">
        <v>0</v>
      </c>
      <c r="T49" s="115">
        <v>0</v>
      </c>
      <c r="U49" s="115">
        <v>0</v>
      </c>
      <c r="V49" s="115">
        <f t="shared" si="7"/>
        <v>766872.22699999996</v>
      </c>
      <c r="W49" s="113">
        <f t="shared" si="9"/>
        <v>44926</v>
      </c>
    </row>
    <row r="50" spans="1:23" s="103" customFormat="1" x14ac:dyDescent="0.25">
      <c r="A50" s="99">
        <v>10399</v>
      </c>
      <c r="B50" s="99">
        <v>36</v>
      </c>
      <c r="C50" s="112">
        <v>2022</v>
      </c>
      <c r="D50" s="99" t="s">
        <v>51</v>
      </c>
      <c r="E50" s="99" t="s">
        <v>18</v>
      </c>
      <c r="F50" s="15">
        <v>1</v>
      </c>
      <c r="G50" s="99">
        <v>1964</v>
      </c>
      <c r="H50" s="99"/>
      <c r="I50" s="113" t="s">
        <v>101</v>
      </c>
      <c r="J50" s="113" t="s">
        <v>101</v>
      </c>
      <c r="K50" s="113" t="s">
        <v>101</v>
      </c>
      <c r="L50" s="101">
        <v>1522</v>
      </c>
      <c r="M50" s="101">
        <v>1050.5</v>
      </c>
      <c r="N50" s="101">
        <v>1050.5</v>
      </c>
      <c r="O50" s="99">
        <v>78</v>
      </c>
      <c r="P50" s="99">
        <v>3</v>
      </c>
      <c r="Q50" s="116">
        <v>2</v>
      </c>
      <c r="R50" s="61">
        <f>VLOOKUP(A50&amp;C50,Лист1!A:F,6,0)</f>
        <v>3733697.0580000002</v>
      </c>
      <c r="S50" s="115">
        <v>0</v>
      </c>
      <c r="T50" s="115">
        <v>0</v>
      </c>
      <c r="U50" s="115">
        <v>0</v>
      </c>
      <c r="V50" s="115">
        <f t="shared" si="7"/>
        <v>3733697.0580000002</v>
      </c>
      <c r="W50" s="113">
        <f t="shared" si="9"/>
        <v>44926</v>
      </c>
    </row>
    <row r="51" spans="1:23" x14ac:dyDescent="0.25">
      <c r="A51" s="10">
        <v>12988</v>
      </c>
      <c r="B51" s="99">
        <v>38</v>
      </c>
      <c r="C51" s="112">
        <v>2022</v>
      </c>
      <c r="D51" s="10" t="s">
        <v>51</v>
      </c>
      <c r="E51" s="10" t="s">
        <v>37</v>
      </c>
      <c r="F51" s="15">
        <v>1</v>
      </c>
      <c r="G51" s="10">
        <v>1975</v>
      </c>
      <c r="H51" s="10"/>
      <c r="I51" s="11" t="s">
        <v>101</v>
      </c>
      <c r="J51" s="11" t="s">
        <v>101</v>
      </c>
      <c r="K51" s="11" t="s">
        <v>101</v>
      </c>
      <c r="L51" s="3">
        <v>3366.5</v>
      </c>
      <c r="M51" s="3">
        <v>2620.1</v>
      </c>
      <c r="N51" s="3">
        <v>2620.1</v>
      </c>
      <c r="O51" s="10">
        <v>122</v>
      </c>
      <c r="P51" s="10">
        <v>5</v>
      </c>
      <c r="Q51" s="109">
        <v>3</v>
      </c>
      <c r="R51" s="61">
        <f>VLOOKUP(A51&amp;C51,Лист1!A:F,6,0)</f>
        <v>3588055.6320000002</v>
      </c>
      <c r="S51" s="61">
        <v>0</v>
      </c>
      <c r="T51" s="61">
        <v>0</v>
      </c>
      <c r="U51" s="61">
        <v>0</v>
      </c>
      <c r="V51" s="61">
        <f t="shared" si="7"/>
        <v>3588055.6320000002</v>
      </c>
      <c r="W51" s="11">
        <f t="shared" si="9"/>
        <v>44926</v>
      </c>
    </row>
    <row r="52" spans="1:23" s="103" customFormat="1" x14ac:dyDescent="0.25">
      <c r="A52" s="99">
        <v>10782</v>
      </c>
      <c r="B52" s="99">
        <v>39</v>
      </c>
      <c r="C52" s="112">
        <v>2022</v>
      </c>
      <c r="D52" s="99" t="s">
        <v>51</v>
      </c>
      <c r="E52" s="99" t="s">
        <v>21</v>
      </c>
      <c r="F52" s="15">
        <v>1</v>
      </c>
      <c r="G52" s="99">
        <v>1962</v>
      </c>
      <c r="H52" s="99"/>
      <c r="I52" s="113" t="s">
        <v>101</v>
      </c>
      <c r="J52" s="113" t="s">
        <v>101</v>
      </c>
      <c r="K52" s="113" t="s">
        <v>101</v>
      </c>
      <c r="L52" s="101">
        <v>284.2</v>
      </c>
      <c r="M52" s="101">
        <v>284.2</v>
      </c>
      <c r="N52" s="101">
        <v>193.9</v>
      </c>
      <c r="O52" s="99">
        <v>18</v>
      </c>
      <c r="P52" s="99">
        <v>2</v>
      </c>
      <c r="Q52" s="116">
        <v>2</v>
      </c>
      <c r="R52" s="61">
        <f>VLOOKUP(A52&amp;C52,Лист1!A:F,6,0)</f>
        <v>1263383.9595999999</v>
      </c>
      <c r="S52" s="115">
        <v>0</v>
      </c>
      <c r="T52" s="115">
        <v>0</v>
      </c>
      <c r="U52" s="115">
        <v>0</v>
      </c>
      <c r="V52" s="115">
        <f t="shared" si="7"/>
        <v>1263383.9595999999</v>
      </c>
      <c r="W52" s="113">
        <f t="shared" si="9"/>
        <v>44926</v>
      </c>
    </row>
    <row r="53" spans="1:23" s="103" customFormat="1" x14ac:dyDescent="0.25">
      <c r="A53" s="99">
        <v>10880</v>
      </c>
      <c r="B53" s="99">
        <v>42</v>
      </c>
      <c r="C53" s="112">
        <v>2022</v>
      </c>
      <c r="D53" s="99" t="s">
        <v>51</v>
      </c>
      <c r="E53" s="99" t="s">
        <v>26</v>
      </c>
      <c r="F53" s="15">
        <v>1</v>
      </c>
      <c r="G53" s="99">
        <v>1972</v>
      </c>
      <c r="H53" s="99"/>
      <c r="I53" s="113" t="s">
        <v>101</v>
      </c>
      <c r="J53" s="113" t="s">
        <v>101</v>
      </c>
      <c r="K53" s="113" t="s">
        <v>101</v>
      </c>
      <c r="L53" s="101">
        <v>728</v>
      </c>
      <c r="M53" s="101">
        <v>479.5</v>
      </c>
      <c r="N53" s="101">
        <v>479.5</v>
      </c>
      <c r="O53" s="99">
        <v>48</v>
      </c>
      <c r="P53" s="99">
        <v>2</v>
      </c>
      <c r="Q53" s="116">
        <v>2</v>
      </c>
      <c r="R53" s="61">
        <f>VLOOKUP(A53&amp;C53,Лист1!A:F,6,0)</f>
        <v>2913104.298</v>
      </c>
      <c r="S53" s="115">
        <v>0</v>
      </c>
      <c r="T53" s="115">
        <v>0</v>
      </c>
      <c r="U53" s="115">
        <v>0</v>
      </c>
      <c r="V53" s="115">
        <f>R53</f>
        <v>2913104.298</v>
      </c>
      <c r="W53" s="113">
        <f>DATE(C53,12,31)</f>
        <v>44926</v>
      </c>
    </row>
    <row r="54" spans="1:23" s="78" customFormat="1" x14ac:dyDescent="0.25">
      <c r="A54" s="1">
        <v>11051</v>
      </c>
      <c r="B54" s="128">
        <v>44</v>
      </c>
      <c r="C54" s="134">
        <v>2022</v>
      </c>
      <c r="D54" s="128" t="s">
        <v>51</v>
      </c>
      <c r="E54" s="1" t="s">
        <v>111</v>
      </c>
      <c r="F54" s="134">
        <v>1</v>
      </c>
      <c r="G54" s="135">
        <v>1976</v>
      </c>
      <c r="H54" s="128"/>
      <c r="I54" s="136"/>
      <c r="J54" s="136"/>
      <c r="K54" s="136"/>
      <c r="L54" s="137">
        <v>393.8</v>
      </c>
      <c r="M54" s="138">
        <v>258</v>
      </c>
      <c r="N54" s="138">
        <v>258</v>
      </c>
      <c r="O54" s="135">
        <v>24</v>
      </c>
      <c r="P54" s="135">
        <v>2</v>
      </c>
      <c r="Q54" s="135">
        <v>2</v>
      </c>
      <c r="R54" s="61">
        <f>VLOOKUP(A54&amp;C54,Лист1!A:F,6,0)</f>
        <v>1564790.9284000001</v>
      </c>
      <c r="S54" s="115">
        <v>0</v>
      </c>
      <c r="T54" s="130">
        <v>1564790.93</v>
      </c>
      <c r="U54" s="115">
        <v>0</v>
      </c>
      <c r="V54" s="115">
        <v>0</v>
      </c>
      <c r="W54" s="136">
        <f>DATE(C54,12,31)</f>
        <v>44926</v>
      </c>
    </row>
    <row r="55" spans="1:23" s="103" customFormat="1" x14ac:dyDescent="0.25">
      <c r="A55" s="99">
        <v>11089</v>
      </c>
      <c r="B55" s="99">
        <v>47</v>
      </c>
      <c r="C55" s="112">
        <v>2022</v>
      </c>
      <c r="D55" s="99" t="s">
        <v>51</v>
      </c>
      <c r="E55" s="99" t="s">
        <v>29</v>
      </c>
      <c r="F55" s="15">
        <v>1</v>
      </c>
      <c r="G55" s="99">
        <v>1968</v>
      </c>
      <c r="H55" s="99"/>
      <c r="I55" s="113" t="s">
        <v>101</v>
      </c>
      <c r="J55" s="113" t="s">
        <v>101</v>
      </c>
      <c r="K55" s="113" t="s">
        <v>101</v>
      </c>
      <c r="L55" s="101">
        <v>641.6</v>
      </c>
      <c r="M55" s="101">
        <v>423.1</v>
      </c>
      <c r="N55" s="101">
        <v>423.1</v>
      </c>
      <c r="O55" s="99">
        <v>48</v>
      </c>
      <c r="P55" s="99">
        <v>2</v>
      </c>
      <c r="Q55" s="116">
        <v>2</v>
      </c>
      <c r="R55" s="61">
        <f>VLOOKUP(A55&amp;C55,Лист1!A:F,6,0)</f>
        <v>6487759.2359999996</v>
      </c>
      <c r="S55" s="115">
        <v>0</v>
      </c>
      <c r="T55" s="115">
        <v>0</v>
      </c>
      <c r="U55" s="115">
        <v>0</v>
      </c>
      <c r="V55" s="115">
        <f t="shared" si="7"/>
        <v>6487759.2359999996</v>
      </c>
      <c r="W55" s="113">
        <f t="shared" ref="W55:W56" si="10">DATE(C55,12,31)</f>
        <v>44926</v>
      </c>
    </row>
    <row r="56" spans="1:23" s="103" customFormat="1" x14ac:dyDescent="0.25">
      <c r="A56" s="99">
        <v>11097</v>
      </c>
      <c r="B56" s="99">
        <v>48</v>
      </c>
      <c r="C56" s="112">
        <v>2022</v>
      </c>
      <c r="D56" s="99" t="s">
        <v>51</v>
      </c>
      <c r="E56" s="99" t="s">
        <v>30</v>
      </c>
      <c r="F56" s="15">
        <v>1</v>
      </c>
      <c r="G56" s="99">
        <v>1969</v>
      </c>
      <c r="H56" s="99"/>
      <c r="I56" s="113" t="s">
        <v>101</v>
      </c>
      <c r="J56" s="113" t="s">
        <v>101</v>
      </c>
      <c r="K56" s="113" t="s">
        <v>101</v>
      </c>
      <c r="L56" s="101">
        <v>738.7</v>
      </c>
      <c r="M56" s="101">
        <v>479.7</v>
      </c>
      <c r="N56" s="101">
        <v>479.7</v>
      </c>
      <c r="O56" s="99">
        <v>48</v>
      </c>
      <c r="P56" s="99">
        <v>2</v>
      </c>
      <c r="Q56" s="116">
        <v>2</v>
      </c>
      <c r="R56" s="61">
        <f>VLOOKUP(A56&amp;C56,Лист1!A:F,6,0)</f>
        <v>2933619.1170000001</v>
      </c>
      <c r="S56" s="115">
        <v>0</v>
      </c>
      <c r="T56" s="115">
        <v>0</v>
      </c>
      <c r="U56" s="115">
        <v>0</v>
      </c>
      <c r="V56" s="115">
        <f t="shared" si="7"/>
        <v>2933619.1170000001</v>
      </c>
      <c r="W56" s="113">
        <f t="shared" si="10"/>
        <v>44926</v>
      </c>
    </row>
    <row r="57" spans="1:23" s="103" customFormat="1" x14ac:dyDescent="0.25">
      <c r="A57" s="99">
        <v>13434</v>
      </c>
      <c r="B57" s="99">
        <v>54</v>
      </c>
      <c r="C57" s="112">
        <v>2022</v>
      </c>
      <c r="D57" s="99" t="s">
        <v>51</v>
      </c>
      <c r="E57" s="99" t="s">
        <v>38</v>
      </c>
      <c r="F57" s="15">
        <v>1</v>
      </c>
      <c r="G57" s="99">
        <v>1965</v>
      </c>
      <c r="H57" s="99"/>
      <c r="I57" s="113" t="s">
        <v>101</v>
      </c>
      <c r="J57" s="113" t="s">
        <v>101</v>
      </c>
      <c r="K57" s="113" t="s">
        <v>101</v>
      </c>
      <c r="L57" s="101">
        <v>425</v>
      </c>
      <c r="M57" s="101">
        <v>382.1</v>
      </c>
      <c r="N57" s="101">
        <v>382.1</v>
      </c>
      <c r="O57" s="99">
        <v>8</v>
      </c>
      <c r="P57" s="99">
        <v>2</v>
      </c>
      <c r="Q57" s="99">
        <v>2</v>
      </c>
      <c r="R57" s="61">
        <f>VLOOKUP(A57&amp;C57,Лист1!A:F,6,0)</f>
        <v>2218174.38</v>
      </c>
      <c r="S57" s="115">
        <v>0</v>
      </c>
      <c r="T57" s="115">
        <v>0</v>
      </c>
      <c r="U57" s="115">
        <v>0</v>
      </c>
      <c r="V57" s="115">
        <f t="shared" si="1"/>
        <v>2218174.38</v>
      </c>
      <c r="W57" s="113">
        <f t="shared" ref="W57" si="11">DATE(C57,12,31)</f>
        <v>44926</v>
      </c>
    </row>
    <row r="58" spans="1:23" s="68" customFormat="1" ht="14.25" x14ac:dyDescent="0.2">
      <c r="A58" s="64"/>
      <c r="B58" s="64"/>
      <c r="C58" s="65" t="s">
        <v>81</v>
      </c>
      <c r="D58" s="64"/>
      <c r="E58" s="64"/>
      <c r="F58" s="64"/>
      <c r="G58" s="64"/>
      <c r="H58" s="64"/>
      <c r="I58" s="66"/>
      <c r="J58" s="66"/>
      <c r="K58" s="66"/>
      <c r="L58" s="67">
        <f>SUM(L47:L57)</f>
        <v>10068.150000000001</v>
      </c>
      <c r="M58" s="67">
        <f>SUM(M47:M57)</f>
        <v>7438.4</v>
      </c>
      <c r="N58" s="67">
        <f>SUM(N47:N57)</f>
        <v>7348.0999999999995</v>
      </c>
      <c r="O58" s="67">
        <f>SUM(O47:O57)</f>
        <v>496</v>
      </c>
      <c r="P58" s="67"/>
      <c r="Q58" s="67"/>
      <c r="R58" s="69">
        <f>SUM(R47:R57)</f>
        <v>29203153.893999998</v>
      </c>
      <c r="S58" s="69">
        <f>SUM(S47:S57)</f>
        <v>0</v>
      </c>
      <c r="T58" s="69">
        <f>SUM(T47:T57)</f>
        <v>1564790.93</v>
      </c>
      <c r="U58" s="69">
        <f>SUM(U47:U57)</f>
        <v>0</v>
      </c>
      <c r="V58" s="69">
        <f>SUM(V47:V57)</f>
        <v>27638362.965599999</v>
      </c>
      <c r="W58" s="66"/>
    </row>
    <row r="59" spans="1:23" ht="32.25" customHeight="1" x14ac:dyDescent="0.25">
      <c r="A59" s="13"/>
      <c r="B59" s="13"/>
      <c r="C59" s="13"/>
      <c r="D59" s="74" t="s">
        <v>98</v>
      </c>
      <c r="E59" s="73"/>
      <c r="F59" s="13"/>
      <c r="G59" s="13"/>
      <c r="H59" s="13"/>
      <c r="I59" s="107"/>
      <c r="J59" s="107"/>
      <c r="K59" s="107"/>
      <c r="L59" s="14">
        <f>L58+L46+L29</f>
        <v>42228.69</v>
      </c>
      <c r="M59" s="63">
        <f>M58+M46+M29</f>
        <v>30304.199999999997</v>
      </c>
      <c r="N59" s="63">
        <f>N58+N46+N29</f>
        <v>30080.999999999996</v>
      </c>
      <c r="O59" s="63">
        <f>O58+O46+O29</f>
        <v>2170</v>
      </c>
      <c r="P59" s="63"/>
      <c r="Q59" s="105"/>
      <c r="R59" s="70">
        <f>R58+R46+R29</f>
        <v>98984927.137399986</v>
      </c>
      <c r="S59" s="70">
        <f>S58+S46+S29</f>
        <v>0</v>
      </c>
      <c r="T59" s="70">
        <f>T58+T46+T29</f>
        <v>1564790.93</v>
      </c>
      <c r="U59" s="70">
        <f>U58+U46+U29</f>
        <v>0</v>
      </c>
      <c r="V59" s="70">
        <f>V58+V46+V29</f>
        <v>97420136.208999991</v>
      </c>
      <c r="W59" s="10"/>
    </row>
    <row r="60" spans="1:23" s="8" customFormat="1" x14ac:dyDescent="0.25">
      <c r="A60" s="1"/>
      <c r="B60" s="1"/>
      <c r="C60" s="4"/>
      <c r="D60" s="1"/>
      <c r="E60" s="1"/>
      <c r="F60" s="1"/>
      <c r="G60" s="1"/>
      <c r="H60" s="1"/>
      <c r="I60" s="108"/>
      <c r="J60" s="108"/>
      <c r="K60" s="108"/>
      <c r="L60" s="2"/>
      <c r="M60" s="2"/>
      <c r="N60" s="2"/>
      <c r="O60" s="1"/>
      <c r="P60" s="1"/>
      <c r="Q60" s="1"/>
      <c r="R60" s="77"/>
      <c r="S60" s="77"/>
      <c r="T60" s="77"/>
      <c r="U60" s="77"/>
      <c r="V60" s="77"/>
    </row>
    <row r="63" spans="1:23" ht="18.75" x14ac:dyDescent="0.3">
      <c r="B63" s="117"/>
      <c r="C63" s="146"/>
      <c r="D63" s="146"/>
      <c r="E63" s="146"/>
      <c r="W63" s="118"/>
    </row>
    <row r="64" spans="1:23" ht="18.75" x14ac:dyDescent="0.3">
      <c r="B64" s="117"/>
      <c r="C64" s="146"/>
      <c r="D64" s="146"/>
      <c r="E64" s="146"/>
      <c r="G64" s="147" t="s">
        <v>121</v>
      </c>
      <c r="H64" s="147"/>
      <c r="I64" s="147"/>
      <c r="J64" s="147"/>
    </row>
    <row r="65" spans="22:23" ht="15.75" x14ac:dyDescent="0.25">
      <c r="V65" s="145"/>
      <c r="W65" s="145"/>
    </row>
  </sheetData>
  <autoFilter ref="A14:Q5958"/>
  <mergeCells count="31">
    <mergeCell ref="A13:A14"/>
    <mergeCell ref="M13:N13"/>
    <mergeCell ref="A10:W10"/>
    <mergeCell ref="L13:L14"/>
    <mergeCell ref="S1:W1"/>
    <mergeCell ref="S2:W2"/>
    <mergeCell ref="S3:W3"/>
    <mergeCell ref="S4:W4"/>
    <mergeCell ref="S5:W5"/>
    <mergeCell ref="T6:V6"/>
    <mergeCell ref="B13:B14"/>
    <mergeCell ref="I13:K13"/>
    <mergeCell ref="G13:G14"/>
    <mergeCell ref="F13:F14"/>
    <mergeCell ref="A8:W8"/>
    <mergeCell ref="A9:W9"/>
    <mergeCell ref="A12:W12"/>
    <mergeCell ref="P11:W11"/>
    <mergeCell ref="R13:V13"/>
    <mergeCell ref="H13:H14"/>
    <mergeCell ref="O13:O14"/>
    <mergeCell ref="P13:P14"/>
    <mergeCell ref="Q13:Q14"/>
    <mergeCell ref="E13:E14"/>
    <mergeCell ref="D13:D14"/>
    <mergeCell ref="C13:C14"/>
    <mergeCell ref="V65:W65"/>
    <mergeCell ref="C63:E63"/>
    <mergeCell ref="C64:E64"/>
    <mergeCell ref="G64:J64"/>
    <mergeCell ref="W13:W14"/>
  </mergeCells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zoomScale="70" zoomScaleNormal="70" workbookViewId="0">
      <pane ySplit="10" topLeftCell="A59" activePane="bottomLeft" state="frozen"/>
      <selection activeCell="E1" sqref="E1"/>
      <selection pane="bottomLeft" activeCell="L4" sqref="L4:N4"/>
    </sheetView>
  </sheetViews>
  <sheetFormatPr defaultColWidth="9.140625" defaultRowHeight="15" x14ac:dyDescent="0.25"/>
  <cols>
    <col min="1" max="1" width="12" style="23" customWidth="1"/>
    <col min="2" max="2" width="17.42578125" style="54" customWidth="1"/>
    <col min="3" max="3" width="8.42578125" style="23" customWidth="1"/>
    <col min="4" max="4" width="16.5703125" style="83" customWidth="1"/>
    <col min="5" max="5" width="36.5703125" style="23" customWidth="1"/>
    <col min="6" max="6" width="43.7109375" style="23" customWidth="1"/>
    <col min="7" max="7" width="19.85546875" style="23" customWidth="1"/>
    <col min="8" max="8" width="70.85546875" style="23" customWidth="1"/>
    <col min="9" max="9" width="14.140625" style="84" customWidth="1"/>
    <col min="10" max="10" width="15" style="84" customWidth="1"/>
    <col min="11" max="11" width="30.140625" style="85" customWidth="1"/>
    <col min="12" max="12" width="23.42578125" style="85" customWidth="1"/>
    <col min="13" max="13" width="15.7109375" style="86" customWidth="1"/>
    <col min="14" max="14" width="20.7109375" style="86" customWidth="1"/>
    <col min="15" max="15" width="19" style="86" customWidth="1"/>
    <col min="16" max="16384" width="9.140625" style="23"/>
  </cols>
  <sheetData>
    <row r="1" spans="1:15" ht="18.75" x14ac:dyDescent="0.3">
      <c r="L1" s="170" t="s">
        <v>106</v>
      </c>
      <c r="M1" s="170"/>
      <c r="N1" s="170"/>
      <c r="O1" s="123"/>
    </row>
    <row r="2" spans="1:15" ht="18.75" x14ac:dyDescent="0.3">
      <c r="M2" s="143" t="s">
        <v>113</v>
      </c>
      <c r="N2" s="144"/>
      <c r="O2" s="144"/>
    </row>
    <row r="3" spans="1:15" ht="18.75" x14ac:dyDescent="0.3">
      <c r="B3" s="97"/>
      <c r="L3" s="169" t="s">
        <v>114</v>
      </c>
      <c r="M3" s="169"/>
      <c r="N3" s="169"/>
      <c r="O3" s="169"/>
    </row>
    <row r="4" spans="1:15" ht="18.75" x14ac:dyDescent="0.3">
      <c r="L4" s="190" t="s">
        <v>122</v>
      </c>
      <c r="M4" s="190"/>
      <c r="N4" s="190"/>
      <c r="O4" s="123"/>
    </row>
    <row r="5" spans="1:15" ht="18.75" x14ac:dyDescent="0.3">
      <c r="M5" s="123"/>
      <c r="N5" s="123"/>
      <c r="O5" s="123"/>
    </row>
    <row r="6" spans="1:15" ht="21" customHeight="1" x14ac:dyDescent="0.3">
      <c r="A6" s="9"/>
      <c r="B6" s="9"/>
      <c r="C6" s="9"/>
    </row>
    <row r="8" spans="1:15" ht="55.5" customHeight="1" x14ac:dyDescent="0.25">
      <c r="A8" s="168" t="s">
        <v>45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</row>
    <row r="10" spans="1:15" s="5" customFormat="1" ht="180.75" customHeight="1" x14ac:dyDescent="0.25">
      <c r="A10" s="6" t="s">
        <v>92</v>
      </c>
      <c r="B10" s="12" t="s">
        <v>93</v>
      </c>
      <c r="C10" s="13" t="s">
        <v>97</v>
      </c>
      <c r="D10" s="6" t="s">
        <v>41</v>
      </c>
      <c r="E10" s="6" t="s">
        <v>40</v>
      </c>
      <c r="F10" s="6" t="s">
        <v>39</v>
      </c>
      <c r="G10" s="6" t="s">
        <v>91</v>
      </c>
      <c r="H10" s="6" t="s">
        <v>44</v>
      </c>
      <c r="I10" s="7" t="s">
        <v>86</v>
      </c>
      <c r="J10" s="7" t="s">
        <v>42</v>
      </c>
      <c r="K10" s="58" t="s">
        <v>90</v>
      </c>
      <c r="L10" s="58" t="s">
        <v>84</v>
      </c>
      <c r="M10" s="59" t="s">
        <v>112</v>
      </c>
      <c r="N10" s="59" t="s">
        <v>85</v>
      </c>
      <c r="O10" s="59" t="s">
        <v>94</v>
      </c>
    </row>
    <row r="11" spans="1:15" s="91" customFormat="1" x14ac:dyDescent="0.25">
      <c r="A11" s="87">
        <v>9235</v>
      </c>
      <c r="B11" s="98">
        <v>82751</v>
      </c>
      <c r="C11" s="87">
        <v>1</v>
      </c>
      <c r="D11" s="87">
        <v>2020</v>
      </c>
      <c r="E11" s="87" t="s">
        <v>51</v>
      </c>
      <c r="F11" s="87" t="s">
        <v>9</v>
      </c>
      <c r="G11" s="132">
        <v>1</v>
      </c>
      <c r="H11" s="87" t="s">
        <v>2</v>
      </c>
      <c r="I11" s="88">
        <v>600</v>
      </c>
      <c r="J11" s="88" t="s">
        <v>3</v>
      </c>
      <c r="K11" s="89">
        <v>3492</v>
      </c>
      <c r="L11" s="90">
        <f t="shared" ref="L11:L28" si="0">M11+N11+O11</f>
        <v>2140037.2799999998</v>
      </c>
      <c r="M11" s="90">
        <f>I11*K11</f>
        <v>2095200</v>
      </c>
      <c r="N11" s="90">
        <v>44837.279999999999</v>
      </c>
      <c r="O11" s="90">
        <v>0</v>
      </c>
    </row>
    <row r="12" spans="1:15" s="91" customFormat="1" x14ac:dyDescent="0.25">
      <c r="A12" s="87">
        <v>9969</v>
      </c>
      <c r="B12" s="98">
        <v>84512</v>
      </c>
      <c r="C12" s="87">
        <v>2</v>
      </c>
      <c r="D12" s="87">
        <v>2020</v>
      </c>
      <c r="E12" s="87" t="s">
        <v>51</v>
      </c>
      <c r="F12" s="87" t="s">
        <v>10</v>
      </c>
      <c r="G12" s="132">
        <v>1</v>
      </c>
      <c r="H12" s="87" t="s">
        <v>5</v>
      </c>
      <c r="I12" s="88">
        <v>600</v>
      </c>
      <c r="J12" s="88" t="s">
        <v>3</v>
      </c>
      <c r="K12" s="92">
        <v>4314</v>
      </c>
      <c r="L12" s="90">
        <f>M12+N12+O12</f>
        <v>2643791.7599999998</v>
      </c>
      <c r="M12" s="90">
        <f t="shared" ref="M12:M48" si="1">I12*K12</f>
        <v>2588400</v>
      </c>
      <c r="N12" s="90">
        <f t="shared" ref="N12:N48" si="2">M12*2.14%</f>
        <v>55391.760000000009</v>
      </c>
      <c r="O12" s="90">
        <v>0</v>
      </c>
    </row>
    <row r="13" spans="1:15" s="91" customFormat="1" x14ac:dyDescent="0.25">
      <c r="A13" s="87">
        <v>9998</v>
      </c>
      <c r="B13" s="98">
        <v>84671</v>
      </c>
      <c r="C13" s="87">
        <v>3</v>
      </c>
      <c r="D13" s="87">
        <v>2020</v>
      </c>
      <c r="E13" s="87" t="s">
        <v>51</v>
      </c>
      <c r="F13" s="87" t="s">
        <v>11</v>
      </c>
      <c r="G13" s="132">
        <v>1</v>
      </c>
      <c r="H13" s="87" t="s">
        <v>8</v>
      </c>
      <c r="I13" s="88">
        <v>160</v>
      </c>
      <c r="J13" s="88" t="s">
        <v>0</v>
      </c>
      <c r="K13" s="90">
        <v>2398</v>
      </c>
      <c r="L13" s="90">
        <f>M13+N13+O13</f>
        <v>391890.75199999998</v>
      </c>
      <c r="M13" s="90">
        <f t="shared" si="1"/>
        <v>383680</v>
      </c>
      <c r="N13" s="90">
        <f t="shared" si="2"/>
        <v>8210.7520000000004</v>
      </c>
      <c r="O13" s="90">
        <v>0</v>
      </c>
    </row>
    <row r="14" spans="1:15" s="91" customFormat="1" x14ac:dyDescent="0.25">
      <c r="A14" s="87">
        <v>10022</v>
      </c>
      <c r="B14" s="98">
        <v>84778</v>
      </c>
      <c r="C14" s="87">
        <v>4</v>
      </c>
      <c r="D14" s="87">
        <v>2020</v>
      </c>
      <c r="E14" s="87" t="s">
        <v>51</v>
      </c>
      <c r="F14" s="87" t="s">
        <v>13</v>
      </c>
      <c r="G14" s="132">
        <v>1</v>
      </c>
      <c r="H14" s="87" t="s">
        <v>6</v>
      </c>
      <c r="I14" s="88">
        <v>760</v>
      </c>
      <c r="J14" s="88" t="s">
        <v>3</v>
      </c>
      <c r="K14" s="90">
        <v>1630</v>
      </c>
      <c r="L14" s="90">
        <f t="shared" si="0"/>
        <v>1265310.32</v>
      </c>
      <c r="M14" s="90">
        <f t="shared" si="1"/>
        <v>1238800</v>
      </c>
      <c r="N14" s="90">
        <f>M14*2.14%</f>
        <v>26510.320000000003</v>
      </c>
      <c r="O14" s="90">
        <v>0</v>
      </c>
    </row>
    <row r="15" spans="1:15" s="91" customFormat="1" x14ac:dyDescent="0.25">
      <c r="A15" s="87">
        <v>10022</v>
      </c>
      <c r="B15" s="98">
        <v>84779</v>
      </c>
      <c r="C15" s="87">
        <v>4</v>
      </c>
      <c r="D15" s="87">
        <v>2020</v>
      </c>
      <c r="E15" s="87" t="s">
        <v>51</v>
      </c>
      <c r="F15" s="87" t="s">
        <v>13</v>
      </c>
      <c r="G15" s="132">
        <v>1</v>
      </c>
      <c r="H15" s="87" t="s">
        <v>2</v>
      </c>
      <c r="I15" s="88">
        <v>1882</v>
      </c>
      <c r="J15" s="88" t="s">
        <v>3</v>
      </c>
      <c r="K15" s="93">
        <v>3492</v>
      </c>
      <c r="L15" s="90">
        <f t="shared" si="0"/>
        <v>6712583.6015999997</v>
      </c>
      <c r="M15" s="90">
        <f t="shared" si="1"/>
        <v>6571944</v>
      </c>
      <c r="N15" s="90">
        <f t="shared" si="2"/>
        <v>140639.60160000002</v>
      </c>
      <c r="O15" s="90">
        <v>0</v>
      </c>
    </row>
    <row r="16" spans="1:15" s="91" customFormat="1" x14ac:dyDescent="0.25">
      <c r="A16" s="87">
        <v>10037</v>
      </c>
      <c r="B16" s="98">
        <v>84807</v>
      </c>
      <c r="C16" s="87">
        <v>5</v>
      </c>
      <c r="D16" s="87">
        <v>2020</v>
      </c>
      <c r="E16" s="87" t="s">
        <v>51</v>
      </c>
      <c r="F16" s="87" t="s">
        <v>14</v>
      </c>
      <c r="G16" s="132">
        <v>1</v>
      </c>
      <c r="H16" s="87" t="s">
        <v>5</v>
      </c>
      <c r="I16" s="88">
        <v>550</v>
      </c>
      <c r="J16" s="88" t="s">
        <v>3</v>
      </c>
      <c r="K16" s="94">
        <v>4314</v>
      </c>
      <c r="L16" s="90">
        <f t="shared" si="0"/>
        <v>2423475.7799999998</v>
      </c>
      <c r="M16" s="90">
        <f t="shared" si="1"/>
        <v>2372700</v>
      </c>
      <c r="N16" s="90">
        <f t="shared" si="2"/>
        <v>50775.780000000006</v>
      </c>
      <c r="O16" s="90">
        <v>0</v>
      </c>
    </row>
    <row r="17" spans="1:15" s="91" customFormat="1" x14ac:dyDescent="0.25">
      <c r="A17" s="87">
        <v>10399</v>
      </c>
      <c r="B17" s="98">
        <v>85296</v>
      </c>
      <c r="C17" s="87">
        <v>6</v>
      </c>
      <c r="D17" s="87">
        <v>2020</v>
      </c>
      <c r="E17" s="87" t="s">
        <v>51</v>
      </c>
      <c r="F17" s="87" t="s">
        <v>18</v>
      </c>
      <c r="G17" s="132">
        <v>1</v>
      </c>
      <c r="H17" s="87" t="s">
        <v>4</v>
      </c>
      <c r="I17" s="88">
        <v>130</v>
      </c>
      <c r="J17" s="88" t="s">
        <v>3</v>
      </c>
      <c r="K17" s="95">
        <v>3255</v>
      </c>
      <c r="L17" s="90">
        <f t="shared" si="0"/>
        <v>432205.41</v>
      </c>
      <c r="M17" s="90">
        <f t="shared" si="1"/>
        <v>423150</v>
      </c>
      <c r="N17" s="90">
        <f t="shared" si="2"/>
        <v>9055.4100000000017</v>
      </c>
      <c r="O17" s="90">
        <v>0</v>
      </c>
    </row>
    <row r="18" spans="1:15" s="91" customFormat="1" x14ac:dyDescent="0.25">
      <c r="A18" s="87">
        <v>10771</v>
      </c>
      <c r="B18" s="98">
        <v>86125</v>
      </c>
      <c r="C18" s="87">
        <v>7</v>
      </c>
      <c r="D18" s="87">
        <v>2020</v>
      </c>
      <c r="E18" s="87" t="s">
        <v>51</v>
      </c>
      <c r="F18" s="87" t="s">
        <v>20</v>
      </c>
      <c r="G18" s="132">
        <v>1</v>
      </c>
      <c r="H18" s="87" t="s">
        <v>1</v>
      </c>
      <c r="I18" s="88">
        <v>88</v>
      </c>
      <c r="J18" s="88" t="s">
        <v>0</v>
      </c>
      <c r="K18" s="90">
        <v>2909</v>
      </c>
      <c r="L18" s="90">
        <f t="shared" si="0"/>
        <v>261470.22880000001</v>
      </c>
      <c r="M18" s="90">
        <f t="shared" si="1"/>
        <v>255992</v>
      </c>
      <c r="N18" s="90">
        <f t="shared" si="2"/>
        <v>5478.2288000000008</v>
      </c>
      <c r="O18" s="90">
        <v>0</v>
      </c>
    </row>
    <row r="19" spans="1:15" s="91" customFormat="1" x14ac:dyDescent="0.25">
      <c r="A19" s="87">
        <v>10771</v>
      </c>
      <c r="B19" s="98">
        <v>86126</v>
      </c>
      <c r="C19" s="87">
        <v>7</v>
      </c>
      <c r="D19" s="87">
        <v>2020</v>
      </c>
      <c r="E19" s="87" t="s">
        <v>51</v>
      </c>
      <c r="F19" s="87" t="s">
        <v>20</v>
      </c>
      <c r="G19" s="132">
        <v>1</v>
      </c>
      <c r="H19" s="87" t="s">
        <v>4</v>
      </c>
      <c r="I19" s="88">
        <v>70</v>
      </c>
      <c r="J19" s="88" t="s">
        <v>3</v>
      </c>
      <c r="K19" s="89">
        <v>3255</v>
      </c>
      <c r="L19" s="90">
        <f t="shared" si="0"/>
        <v>232725.99</v>
      </c>
      <c r="M19" s="90">
        <f t="shared" si="1"/>
        <v>227850</v>
      </c>
      <c r="N19" s="90">
        <f t="shared" si="2"/>
        <v>4875.9900000000007</v>
      </c>
      <c r="O19" s="90">
        <v>0</v>
      </c>
    </row>
    <row r="20" spans="1:15" s="91" customFormat="1" x14ac:dyDescent="0.25">
      <c r="A20" s="87">
        <v>10795</v>
      </c>
      <c r="B20" s="98">
        <v>86259</v>
      </c>
      <c r="C20" s="87">
        <v>8</v>
      </c>
      <c r="D20" s="87">
        <v>2020</v>
      </c>
      <c r="E20" s="87" t="s">
        <v>51</v>
      </c>
      <c r="F20" s="87" t="s">
        <v>22</v>
      </c>
      <c r="G20" s="132">
        <v>1</v>
      </c>
      <c r="H20" s="87" t="s">
        <v>4</v>
      </c>
      <c r="I20" s="88">
        <v>53</v>
      </c>
      <c r="J20" s="88" t="s">
        <v>3</v>
      </c>
      <c r="K20" s="89">
        <v>3255</v>
      </c>
      <c r="L20" s="90">
        <f t="shared" si="0"/>
        <v>176206.821</v>
      </c>
      <c r="M20" s="90">
        <f t="shared" si="1"/>
        <v>172515</v>
      </c>
      <c r="N20" s="90">
        <f t="shared" si="2"/>
        <v>3691.8210000000004</v>
      </c>
      <c r="O20" s="90">
        <v>0</v>
      </c>
    </row>
    <row r="21" spans="1:15" s="91" customFormat="1" x14ac:dyDescent="0.25">
      <c r="A21" s="87">
        <v>10847</v>
      </c>
      <c r="B21" s="98">
        <v>86463</v>
      </c>
      <c r="C21" s="87">
        <v>9</v>
      </c>
      <c r="D21" s="87">
        <v>2020</v>
      </c>
      <c r="E21" s="87" t="s">
        <v>51</v>
      </c>
      <c r="F21" s="87" t="s">
        <v>23</v>
      </c>
      <c r="G21" s="132">
        <v>1</v>
      </c>
      <c r="H21" s="87" t="s">
        <v>5</v>
      </c>
      <c r="I21" s="88">
        <v>420</v>
      </c>
      <c r="J21" s="88" t="s">
        <v>3</v>
      </c>
      <c r="K21" s="95">
        <v>4314</v>
      </c>
      <c r="L21" s="90">
        <f t="shared" si="0"/>
        <v>1850654.2320000001</v>
      </c>
      <c r="M21" s="90">
        <f t="shared" si="1"/>
        <v>1811880</v>
      </c>
      <c r="N21" s="90">
        <f t="shared" si="2"/>
        <v>38774.232000000004</v>
      </c>
      <c r="O21" s="90">
        <v>0</v>
      </c>
    </row>
    <row r="22" spans="1:15" s="91" customFormat="1" x14ac:dyDescent="0.25">
      <c r="A22" s="87">
        <v>10847</v>
      </c>
      <c r="B22" s="98">
        <v>86474</v>
      </c>
      <c r="C22" s="87">
        <v>9</v>
      </c>
      <c r="D22" s="87">
        <v>2020</v>
      </c>
      <c r="E22" s="87" t="s">
        <v>51</v>
      </c>
      <c r="F22" s="87" t="s">
        <v>23</v>
      </c>
      <c r="G22" s="132">
        <v>1</v>
      </c>
      <c r="H22" s="87" t="s">
        <v>6</v>
      </c>
      <c r="I22" s="88">
        <v>44</v>
      </c>
      <c r="J22" s="88" t="s">
        <v>3</v>
      </c>
      <c r="K22" s="90">
        <v>1630</v>
      </c>
      <c r="L22" s="90">
        <f t="shared" si="0"/>
        <v>73254.808000000005</v>
      </c>
      <c r="M22" s="90">
        <f t="shared" si="1"/>
        <v>71720</v>
      </c>
      <c r="N22" s="90">
        <f t="shared" si="2"/>
        <v>1534.8080000000002</v>
      </c>
      <c r="O22" s="90">
        <v>0</v>
      </c>
    </row>
    <row r="23" spans="1:15" s="91" customFormat="1" x14ac:dyDescent="0.25">
      <c r="A23" s="87">
        <v>10880</v>
      </c>
      <c r="B23" s="98">
        <v>86638</v>
      </c>
      <c r="C23" s="87">
        <v>10</v>
      </c>
      <c r="D23" s="87">
        <v>2020</v>
      </c>
      <c r="E23" s="87" t="s">
        <v>51</v>
      </c>
      <c r="F23" s="87" t="s">
        <v>26</v>
      </c>
      <c r="G23" s="132">
        <v>1</v>
      </c>
      <c r="H23" s="87" t="s">
        <v>5</v>
      </c>
      <c r="I23" s="88">
        <v>600</v>
      </c>
      <c r="J23" s="88" t="s">
        <v>3</v>
      </c>
      <c r="K23" s="92">
        <v>4314</v>
      </c>
      <c r="L23" s="90">
        <f t="shared" si="0"/>
        <v>2643791.7599999998</v>
      </c>
      <c r="M23" s="90">
        <f t="shared" si="1"/>
        <v>2588400</v>
      </c>
      <c r="N23" s="90">
        <f t="shared" si="2"/>
        <v>55391.760000000009</v>
      </c>
      <c r="O23" s="90">
        <v>0</v>
      </c>
    </row>
    <row r="24" spans="1:15" s="91" customFormat="1" x14ac:dyDescent="0.25">
      <c r="A24" s="87">
        <v>11167</v>
      </c>
      <c r="B24" s="98">
        <v>87315</v>
      </c>
      <c r="C24" s="87">
        <v>11</v>
      </c>
      <c r="D24" s="87">
        <v>2020</v>
      </c>
      <c r="E24" s="87" t="s">
        <v>51</v>
      </c>
      <c r="F24" s="87" t="s">
        <v>32</v>
      </c>
      <c r="G24" s="132">
        <v>1</v>
      </c>
      <c r="H24" s="87" t="s">
        <v>2</v>
      </c>
      <c r="I24" s="88">
        <v>560</v>
      </c>
      <c r="J24" s="88" t="s">
        <v>3</v>
      </c>
      <c r="K24" s="94">
        <v>3492</v>
      </c>
      <c r="L24" s="90">
        <f t="shared" si="0"/>
        <v>1997368.128</v>
      </c>
      <c r="M24" s="90">
        <f t="shared" si="1"/>
        <v>1955520</v>
      </c>
      <c r="N24" s="90">
        <f t="shared" si="2"/>
        <v>41848.128000000004</v>
      </c>
      <c r="O24" s="90">
        <v>0</v>
      </c>
    </row>
    <row r="25" spans="1:15" s="91" customFormat="1" x14ac:dyDescent="0.25">
      <c r="A25" s="87">
        <v>11175</v>
      </c>
      <c r="B25" s="98">
        <v>87383</v>
      </c>
      <c r="C25" s="87">
        <v>12</v>
      </c>
      <c r="D25" s="87">
        <v>2020</v>
      </c>
      <c r="E25" s="87" t="s">
        <v>51</v>
      </c>
      <c r="F25" s="87" t="s">
        <v>33</v>
      </c>
      <c r="G25" s="132">
        <v>1</v>
      </c>
      <c r="H25" s="87" t="s">
        <v>5</v>
      </c>
      <c r="I25" s="88">
        <v>590</v>
      </c>
      <c r="J25" s="88" t="s">
        <v>3</v>
      </c>
      <c r="K25" s="89">
        <v>4314</v>
      </c>
      <c r="L25" s="90">
        <f t="shared" si="0"/>
        <v>2599728.5639999998</v>
      </c>
      <c r="M25" s="90">
        <f t="shared" si="1"/>
        <v>2545260</v>
      </c>
      <c r="N25" s="90">
        <f t="shared" si="2"/>
        <v>54468.564000000006</v>
      </c>
      <c r="O25" s="90">
        <v>0</v>
      </c>
    </row>
    <row r="26" spans="1:15" s="91" customFormat="1" x14ac:dyDescent="0.25">
      <c r="A26" s="87">
        <v>11179</v>
      </c>
      <c r="B26" s="98">
        <v>87404</v>
      </c>
      <c r="C26" s="87">
        <v>13</v>
      </c>
      <c r="D26" s="87">
        <v>2020</v>
      </c>
      <c r="E26" s="87" t="s">
        <v>51</v>
      </c>
      <c r="F26" s="87" t="s">
        <v>34</v>
      </c>
      <c r="G26" s="132">
        <v>1</v>
      </c>
      <c r="H26" s="87" t="s">
        <v>5</v>
      </c>
      <c r="I26" s="88">
        <v>590</v>
      </c>
      <c r="J26" s="88" t="s">
        <v>3</v>
      </c>
      <c r="K26" s="89">
        <v>4314</v>
      </c>
      <c r="L26" s="90">
        <f t="shared" si="0"/>
        <v>2599728.5639999998</v>
      </c>
      <c r="M26" s="90">
        <f t="shared" si="1"/>
        <v>2545260</v>
      </c>
      <c r="N26" s="90">
        <f t="shared" si="2"/>
        <v>54468.564000000006</v>
      </c>
      <c r="O26" s="90">
        <v>0</v>
      </c>
    </row>
    <row r="27" spans="1:15" s="91" customFormat="1" x14ac:dyDescent="0.25">
      <c r="A27" s="87">
        <v>12979</v>
      </c>
      <c r="B27" s="98">
        <v>92411</v>
      </c>
      <c r="C27" s="87">
        <v>14</v>
      </c>
      <c r="D27" s="87">
        <v>2020</v>
      </c>
      <c r="E27" s="87" t="s">
        <v>51</v>
      </c>
      <c r="F27" s="87" t="s">
        <v>36</v>
      </c>
      <c r="G27" s="132">
        <v>1</v>
      </c>
      <c r="H27" s="87" t="s">
        <v>1</v>
      </c>
      <c r="I27" s="88">
        <v>280</v>
      </c>
      <c r="J27" s="88" t="s">
        <v>0</v>
      </c>
      <c r="K27" s="90">
        <v>2909</v>
      </c>
      <c r="L27" s="90">
        <f t="shared" si="0"/>
        <v>831950.728</v>
      </c>
      <c r="M27" s="90">
        <f t="shared" si="1"/>
        <v>814520</v>
      </c>
      <c r="N27" s="90">
        <f t="shared" si="2"/>
        <v>17430.728000000003</v>
      </c>
      <c r="O27" s="90">
        <v>0</v>
      </c>
    </row>
    <row r="28" spans="1:15" s="91" customFormat="1" x14ac:dyDescent="0.25">
      <c r="A28" s="87">
        <v>12979</v>
      </c>
      <c r="B28" s="98">
        <v>92412</v>
      </c>
      <c r="C28" s="87">
        <v>14</v>
      </c>
      <c r="D28" s="87">
        <v>2020</v>
      </c>
      <c r="E28" s="87" t="s">
        <v>51</v>
      </c>
      <c r="F28" s="87" t="s">
        <v>36</v>
      </c>
      <c r="G28" s="132">
        <v>1</v>
      </c>
      <c r="H28" s="87" t="s">
        <v>2</v>
      </c>
      <c r="I28" s="88">
        <v>1080</v>
      </c>
      <c r="J28" s="88" t="s">
        <v>3</v>
      </c>
      <c r="K28" s="95">
        <v>3492</v>
      </c>
      <c r="L28" s="90">
        <f t="shared" si="0"/>
        <v>3852067.1039999998</v>
      </c>
      <c r="M28" s="90">
        <f t="shared" si="1"/>
        <v>3771360</v>
      </c>
      <c r="N28" s="90">
        <f t="shared" si="2"/>
        <v>80707.104000000007</v>
      </c>
      <c r="O28" s="90">
        <v>0</v>
      </c>
    </row>
    <row r="29" spans="1:15" s="82" customFormat="1" x14ac:dyDescent="0.25">
      <c r="A29" s="79"/>
      <c r="B29" s="98"/>
      <c r="C29" s="87"/>
      <c r="D29" s="79" t="s">
        <v>79</v>
      </c>
      <c r="E29" s="79"/>
      <c r="F29" s="79"/>
      <c r="G29" s="132"/>
      <c r="H29" s="79"/>
      <c r="I29" s="80"/>
      <c r="J29" s="80"/>
      <c r="K29" s="81"/>
      <c r="L29" s="81">
        <f>SUM(L11:L28)</f>
        <v>33128241.831399996</v>
      </c>
      <c r="M29" s="81">
        <f t="shared" ref="M29:N29" si="3">SUM(M11:M28)</f>
        <v>32434151</v>
      </c>
      <c r="N29" s="81">
        <f t="shared" si="3"/>
        <v>694090.83140000014</v>
      </c>
      <c r="O29" s="81">
        <f t="shared" ref="O29" si="4">SUM(O11:O28)</f>
        <v>0</v>
      </c>
    </row>
    <row r="30" spans="1:15" s="91" customFormat="1" x14ac:dyDescent="0.25">
      <c r="A30" s="87">
        <v>9969</v>
      </c>
      <c r="B30" s="99">
        <v>84519</v>
      </c>
      <c r="C30" s="87">
        <v>15</v>
      </c>
      <c r="D30" s="87">
        <v>2021</v>
      </c>
      <c r="E30" s="87" t="s">
        <v>51</v>
      </c>
      <c r="F30" s="87" t="s">
        <v>10</v>
      </c>
      <c r="G30" s="132">
        <v>1</v>
      </c>
      <c r="H30" s="87" t="s">
        <v>2</v>
      </c>
      <c r="I30" s="88">
        <v>600</v>
      </c>
      <c r="J30" s="88" t="s">
        <v>3</v>
      </c>
      <c r="K30" s="96">
        <v>3492</v>
      </c>
      <c r="L30" s="90">
        <f t="shared" ref="L30:L45" si="5">M30+N30+O30</f>
        <v>2140037.2799999998</v>
      </c>
      <c r="M30" s="90">
        <f t="shared" si="1"/>
        <v>2095200</v>
      </c>
      <c r="N30" s="90">
        <f t="shared" si="2"/>
        <v>44837.280000000006</v>
      </c>
      <c r="O30" s="90">
        <v>0</v>
      </c>
    </row>
    <row r="31" spans="1:15" s="91" customFormat="1" x14ac:dyDescent="0.25">
      <c r="A31" s="87">
        <v>10004</v>
      </c>
      <c r="B31" s="98">
        <v>84728</v>
      </c>
      <c r="C31" s="87">
        <v>16</v>
      </c>
      <c r="D31" s="87">
        <v>2021</v>
      </c>
      <c r="E31" s="87" t="s">
        <v>51</v>
      </c>
      <c r="F31" s="87" t="s">
        <v>12</v>
      </c>
      <c r="G31" s="132">
        <v>1</v>
      </c>
      <c r="H31" s="87" t="s">
        <v>2</v>
      </c>
      <c r="I31" s="88">
        <v>600</v>
      </c>
      <c r="J31" s="88" t="s">
        <v>3</v>
      </c>
      <c r="K31" s="93">
        <v>3492</v>
      </c>
      <c r="L31" s="90">
        <f t="shared" si="5"/>
        <v>2140037.2799999998</v>
      </c>
      <c r="M31" s="90">
        <f t="shared" si="1"/>
        <v>2095200</v>
      </c>
      <c r="N31" s="90">
        <f t="shared" si="2"/>
        <v>44837.280000000006</v>
      </c>
      <c r="O31" s="90">
        <v>0</v>
      </c>
    </row>
    <row r="32" spans="1:15" s="91" customFormat="1" x14ac:dyDescent="0.25">
      <c r="A32" s="87">
        <v>10054</v>
      </c>
      <c r="B32" s="98">
        <v>84864</v>
      </c>
      <c r="C32" s="87">
        <v>17</v>
      </c>
      <c r="D32" s="87">
        <v>2021</v>
      </c>
      <c r="E32" s="87" t="s">
        <v>51</v>
      </c>
      <c r="F32" s="87" t="s">
        <v>15</v>
      </c>
      <c r="G32" s="132">
        <v>1</v>
      </c>
      <c r="H32" s="87" t="s">
        <v>2</v>
      </c>
      <c r="I32" s="88">
        <v>600</v>
      </c>
      <c r="J32" s="88" t="s">
        <v>3</v>
      </c>
      <c r="K32" s="93">
        <v>3492</v>
      </c>
      <c r="L32" s="90">
        <f t="shared" si="5"/>
        <v>2140037.2799999998</v>
      </c>
      <c r="M32" s="90">
        <f t="shared" si="1"/>
        <v>2095200</v>
      </c>
      <c r="N32" s="90">
        <f t="shared" si="2"/>
        <v>44837.280000000006</v>
      </c>
      <c r="O32" s="90">
        <v>0</v>
      </c>
    </row>
    <row r="33" spans="1:15" s="91" customFormat="1" x14ac:dyDescent="0.25">
      <c r="A33" s="87">
        <v>10077</v>
      </c>
      <c r="B33" s="98">
        <v>84983</v>
      </c>
      <c r="C33" s="87">
        <v>18</v>
      </c>
      <c r="D33" s="87">
        <v>2021</v>
      </c>
      <c r="E33" s="87" t="s">
        <v>51</v>
      </c>
      <c r="F33" s="87" t="s">
        <v>16</v>
      </c>
      <c r="G33" s="132">
        <v>1</v>
      </c>
      <c r="H33" s="87" t="s">
        <v>6</v>
      </c>
      <c r="I33" s="88">
        <v>270</v>
      </c>
      <c r="J33" s="88" t="s">
        <v>3</v>
      </c>
      <c r="K33" s="90">
        <v>1630</v>
      </c>
      <c r="L33" s="90">
        <f t="shared" si="5"/>
        <v>449518.14</v>
      </c>
      <c r="M33" s="90">
        <f t="shared" si="1"/>
        <v>440100</v>
      </c>
      <c r="N33" s="90">
        <f t="shared" si="2"/>
        <v>9418.1400000000012</v>
      </c>
      <c r="O33" s="90">
        <v>0</v>
      </c>
    </row>
    <row r="34" spans="1:15" s="91" customFormat="1" x14ac:dyDescent="0.25">
      <c r="A34" s="87">
        <v>10093</v>
      </c>
      <c r="B34" s="99">
        <v>85083</v>
      </c>
      <c r="C34" s="87">
        <v>19</v>
      </c>
      <c r="D34" s="87">
        <v>2021</v>
      </c>
      <c r="E34" s="87" t="s">
        <v>51</v>
      </c>
      <c r="F34" s="87" t="s">
        <v>17</v>
      </c>
      <c r="G34" s="132">
        <v>1</v>
      </c>
      <c r="H34" s="87" t="s">
        <v>6</v>
      </c>
      <c r="I34" s="88">
        <v>270</v>
      </c>
      <c r="J34" s="88" t="s">
        <v>0</v>
      </c>
      <c r="K34" s="93">
        <v>1630</v>
      </c>
      <c r="L34" s="90">
        <f t="shared" si="5"/>
        <v>449518.14</v>
      </c>
      <c r="M34" s="90">
        <f t="shared" si="1"/>
        <v>440100</v>
      </c>
      <c r="N34" s="90">
        <f t="shared" si="2"/>
        <v>9418.1400000000012</v>
      </c>
      <c r="O34" s="90">
        <v>0</v>
      </c>
    </row>
    <row r="35" spans="1:15" s="91" customFormat="1" x14ac:dyDescent="0.25">
      <c r="A35" s="87">
        <v>10399</v>
      </c>
      <c r="B35" s="99">
        <v>85304</v>
      </c>
      <c r="C35" s="87">
        <v>20</v>
      </c>
      <c r="D35" s="87">
        <v>2021</v>
      </c>
      <c r="E35" s="87" t="s">
        <v>51</v>
      </c>
      <c r="F35" s="87" t="s">
        <v>18</v>
      </c>
      <c r="G35" s="132">
        <v>1</v>
      </c>
      <c r="H35" s="87" t="s">
        <v>5</v>
      </c>
      <c r="I35" s="88">
        <v>520</v>
      </c>
      <c r="J35" s="88" t="s">
        <v>3</v>
      </c>
      <c r="K35" s="93">
        <v>4446</v>
      </c>
      <c r="L35" s="90">
        <f t="shared" si="5"/>
        <v>2361395.088</v>
      </c>
      <c r="M35" s="90">
        <f t="shared" si="1"/>
        <v>2311920</v>
      </c>
      <c r="N35" s="90">
        <f t="shared" si="2"/>
        <v>49475.088000000003</v>
      </c>
      <c r="O35" s="90">
        <v>0</v>
      </c>
    </row>
    <row r="36" spans="1:15" s="91" customFormat="1" x14ac:dyDescent="0.25">
      <c r="A36" s="87">
        <v>10417</v>
      </c>
      <c r="B36" s="99">
        <v>85404</v>
      </c>
      <c r="C36" s="87">
        <v>21</v>
      </c>
      <c r="D36" s="87">
        <v>2021</v>
      </c>
      <c r="E36" s="87" t="s">
        <v>51</v>
      </c>
      <c r="F36" s="87" t="s">
        <v>19</v>
      </c>
      <c r="G36" s="132">
        <v>1</v>
      </c>
      <c r="H36" s="87" t="s">
        <v>6</v>
      </c>
      <c r="I36" s="88">
        <v>345</v>
      </c>
      <c r="J36" s="88" t="s">
        <v>3</v>
      </c>
      <c r="K36" s="90">
        <v>1630</v>
      </c>
      <c r="L36" s="90">
        <f t="shared" si="5"/>
        <v>574384.29</v>
      </c>
      <c r="M36" s="90">
        <f t="shared" si="1"/>
        <v>562350</v>
      </c>
      <c r="N36" s="90">
        <f t="shared" si="2"/>
        <v>12034.29</v>
      </c>
      <c r="O36" s="90">
        <v>0</v>
      </c>
    </row>
    <row r="37" spans="1:15" s="91" customFormat="1" x14ac:dyDescent="0.25">
      <c r="A37" s="87">
        <v>10417</v>
      </c>
      <c r="B37" s="140">
        <v>85406</v>
      </c>
      <c r="C37" s="87">
        <v>21</v>
      </c>
      <c r="D37" s="87">
        <v>2021</v>
      </c>
      <c r="E37" s="87" t="s">
        <v>51</v>
      </c>
      <c r="F37" s="87" t="s">
        <v>19</v>
      </c>
      <c r="G37" s="132">
        <v>1</v>
      </c>
      <c r="H37" s="87" t="s">
        <v>2</v>
      </c>
      <c r="I37" s="88">
        <v>900</v>
      </c>
      <c r="J37" s="88" t="s">
        <v>3</v>
      </c>
      <c r="K37" s="93">
        <v>3492</v>
      </c>
      <c r="L37" s="90">
        <f t="shared" si="5"/>
        <v>3210055.92</v>
      </c>
      <c r="M37" s="90">
        <f t="shared" si="1"/>
        <v>3142800</v>
      </c>
      <c r="N37" s="90">
        <f t="shared" si="2"/>
        <v>67255.920000000013</v>
      </c>
      <c r="O37" s="90">
        <v>0</v>
      </c>
    </row>
    <row r="38" spans="1:15" s="91" customFormat="1" x14ac:dyDescent="0.25">
      <c r="A38" s="87">
        <v>10859</v>
      </c>
      <c r="B38" s="99">
        <v>86549</v>
      </c>
      <c r="C38" s="87">
        <v>22</v>
      </c>
      <c r="D38" s="87">
        <v>2021</v>
      </c>
      <c r="E38" s="87" t="s">
        <v>51</v>
      </c>
      <c r="F38" s="87" t="s">
        <v>24</v>
      </c>
      <c r="G38" s="132">
        <v>1</v>
      </c>
      <c r="H38" s="87" t="s">
        <v>6</v>
      </c>
      <c r="I38" s="88">
        <v>375</v>
      </c>
      <c r="J38" s="88" t="s">
        <v>3</v>
      </c>
      <c r="K38" s="90">
        <v>1630</v>
      </c>
      <c r="L38" s="90">
        <f t="shared" si="5"/>
        <v>624330.75</v>
      </c>
      <c r="M38" s="90">
        <f t="shared" si="1"/>
        <v>611250</v>
      </c>
      <c r="N38" s="90">
        <f t="shared" si="2"/>
        <v>13080.750000000002</v>
      </c>
      <c r="O38" s="90">
        <v>0</v>
      </c>
    </row>
    <row r="39" spans="1:15" s="91" customFormat="1" x14ac:dyDescent="0.25">
      <c r="A39" s="87">
        <v>10871</v>
      </c>
      <c r="B39" s="100">
        <v>86603</v>
      </c>
      <c r="C39" s="87">
        <v>23</v>
      </c>
      <c r="D39" s="87">
        <v>2021</v>
      </c>
      <c r="E39" s="87" t="s">
        <v>51</v>
      </c>
      <c r="F39" s="87" t="s">
        <v>25</v>
      </c>
      <c r="G39" s="132">
        <v>1</v>
      </c>
      <c r="H39" s="87" t="s">
        <v>6</v>
      </c>
      <c r="I39" s="88">
        <v>145</v>
      </c>
      <c r="J39" s="88" t="s">
        <v>0</v>
      </c>
      <c r="K39" s="93">
        <v>1630</v>
      </c>
      <c r="L39" s="90">
        <f t="shared" si="5"/>
        <v>241407.89</v>
      </c>
      <c r="M39" s="90">
        <f t="shared" si="1"/>
        <v>236350</v>
      </c>
      <c r="N39" s="90">
        <f t="shared" si="2"/>
        <v>5057.8900000000003</v>
      </c>
      <c r="O39" s="90">
        <v>0</v>
      </c>
    </row>
    <row r="40" spans="1:15" s="91" customFormat="1" x14ac:dyDescent="0.25">
      <c r="A40" s="87">
        <v>11026</v>
      </c>
      <c r="B40" s="99">
        <v>86840</v>
      </c>
      <c r="C40" s="87">
        <v>24</v>
      </c>
      <c r="D40" s="87">
        <v>2021</v>
      </c>
      <c r="E40" s="87" t="s">
        <v>51</v>
      </c>
      <c r="F40" s="87" t="s">
        <v>28</v>
      </c>
      <c r="G40" s="132">
        <v>1</v>
      </c>
      <c r="H40" s="87" t="s">
        <v>5</v>
      </c>
      <c r="I40" s="88">
        <v>645</v>
      </c>
      <c r="J40" s="88" t="s">
        <v>3</v>
      </c>
      <c r="K40" s="93">
        <v>4446</v>
      </c>
      <c r="L40" s="90">
        <f t="shared" si="5"/>
        <v>2929038.1379999998</v>
      </c>
      <c r="M40" s="90">
        <f t="shared" si="1"/>
        <v>2867670</v>
      </c>
      <c r="N40" s="90">
        <f t="shared" si="2"/>
        <v>61368.138000000006</v>
      </c>
      <c r="O40" s="90">
        <v>0</v>
      </c>
    </row>
    <row r="41" spans="1:15" s="91" customFormat="1" x14ac:dyDescent="0.25">
      <c r="A41" s="87">
        <v>11175</v>
      </c>
      <c r="B41" s="99">
        <v>87387</v>
      </c>
      <c r="C41" s="87">
        <v>25</v>
      </c>
      <c r="D41" s="87">
        <v>2021</v>
      </c>
      <c r="E41" s="87" t="s">
        <v>51</v>
      </c>
      <c r="F41" s="87" t="s">
        <v>33</v>
      </c>
      <c r="G41" s="132">
        <v>1</v>
      </c>
      <c r="H41" s="87" t="s">
        <v>2</v>
      </c>
      <c r="I41" s="88">
        <v>560</v>
      </c>
      <c r="J41" s="88" t="s">
        <v>3</v>
      </c>
      <c r="K41" s="93">
        <v>3492</v>
      </c>
      <c r="L41" s="90">
        <f t="shared" si="5"/>
        <v>1997368.128</v>
      </c>
      <c r="M41" s="90">
        <f t="shared" si="1"/>
        <v>1955520</v>
      </c>
      <c r="N41" s="90">
        <f t="shared" si="2"/>
        <v>41848.128000000004</v>
      </c>
      <c r="O41" s="90">
        <v>0</v>
      </c>
    </row>
    <row r="42" spans="1:15" s="91" customFormat="1" x14ac:dyDescent="0.25">
      <c r="A42" s="87">
        <v>11179</v>
      </c>
      <c r="B42" s="99">
        <v>87408</v>
      </c>
      <c r="C42" s="87">
        <v>26</v>
      </c>
      <c r="D42" s="87">
        <v>2021</v>
      </c>
      <c r="E42" s="87" t="s">
        <v>51</v>
      </c>
      <c r="F42" s="87" t="s">
        <v>34</v>
      </c>
      <c r="G42" s="132">
        <v>1</v>
      </c>
      <c r="H42" s="87" t="s">
        <v>2</v>
      </c>
      <c r="I42" s="88">
        <v>560</v>
      </c>
      <c r="J42" s="88" t="s">
        <v>3</v>
      </c>
      <c r="K42" s="96">
        <v>3492</v>
      </c>
      <c r="L42" s="90">
        <f t="shared" si="5"/>
        <v>1997368.128</v>
      </c>
      <c r="M42" s="90">
        <f t="shared" si="1"/>
        <v>1955520</v>
      </c>
      <c r="N42" s="90">
        <f t="shared" si="2"/>
        <v>41848.128000000004</v>
      </c>
      <c r="O42" s="90">
        <v>0</v>
      </c>
    </row>
    <row r="43" spans="1:15" s="91" customFormat="1" x14ac:dyDescent="0.25">
      <c r="A43" s="87">
        <v>11179</v>
      </c>
      <c r="B43" s="99">
        <v>87415</v>
      </c>
      <c r="C43" s="87">
        <v>26</v>
      </c>
      <c r="D43" s="87">
        <v>2021</v>
      </c>
      <c r="E43" s="87" t="s">
        <v>51</v>
      </c>
      <c r="F43" s="87" t="s">
        <v>34</v>
      </c>
      <c r="G43" s="132">
        <v>1</v>
      </c>
      <c r="H43" s="87" t="s">
        <v>6</v>
      </c>
      <c r="I43" s="88">
        <v>245</v>
      </c>
      <c r="J43" s="88" t="s">
        <v>3</v>
      </c>
      <c r="K43" s="90">
        <v>1630</v>
      </c>
      <c r="L43" s="90">
        <f t="shared" si="5"/>
        <v>407896.09</v>
      </c>
      <c r="M43" s="90">
        <f t="shared" si="1"/>
        <v>399350</v>
      </c>
      <c r="N43" s="90">
        <f t="shared" si="2"/>
        <v>8546.09</v>
      </c>
      <c r="O43" s="90">
        <v>0</v>
      </c>
    </row>
    <row r="44" spans="1:15" s="91" customFormat="1" x14ac:dyDescent="0.25">
      <c r="A44" s="87">
        <v>11967</v>
      </c>
      <c r="B44" s="99">
        <v>91152</v>
      </c>
      <c r="C44" s="87">
        <v>27</v>
      </c>
      <c r="D44" s="87">
        <v>2021</v>
      </c>
      <c r="E44" s="87" t="s">
        <v>51</v>
      </c>
      <c r="F44" s="87" t="s">
        <v>35</v>
      </c>
      <c r="G44" s="132">
        <v>1</v>
      </c>
      <c r="H44" s="87" t="s">
        <v>7</v>
      </c>
      <c r="I44" s="88">
        <v>620</v>
      </c>
      <c r="J44" s="88" t="s">
        <v>3</v>
      </c>
      <c r="K44" s="90">
        <v>2814</v>
      </c>
      <c r="L44" s="90">
        <f t="shared" si="5"/>
        <v>1782016.152</v>
      </c>
      <c r="M44" s="90">
        <f t="shared" si="1"/>
        <v>1744680</v>
      </c>
      <c r="N44" s="90">
        <f t="shared" si="2"/>
        <v>37336.152000000002</v>
      </c>
      <c r="O44" s="90">
        <v>0</v>
      </c>
    </row>
    <row r="45" spans="1:15" s="91" customFormat="1" x14ac:dyDescent="0.25">
      <c r="A45" s="87">
        <v>11967</v>
      </c>
      <c r="B45" s="99">
        <v>91153</v>
      </c>
      <c r="C45" s="87">
        <v>27</v>
      </c>
      <c r="D45" s="87">
        <v>2021</v>
      </c>
      <c r="E45" s="87" t="s">
        <v>51</v>
      </c>
      <c r="F45" s="87" t="s">
        <v>35</v>
      </c>
      <c r="G45" s="132">
        <v>1</v>
      </c>
      <c r="H45" s="87" t="s">
        <v>2</v>
      </c>
      <c r="I45" s="88">
        <v>1800</v>
      </c>
      <c r="J45" s="88" t="s">
        <v>3</v>
      </c>
      <c r="K45" s="93">
        <v>3492</v>
      </c>
      <c r="L45" s="90">
        <f t="shared" si="5"/>
        <v>6420111.8399999999</v>
      </c>
      <c r="M45" s="90">
        <f t="shared" si="1"/>
        <v>6285600</v>
      </c>
      <c r="N45" s="90">
        <f t="shared" si="2"/>
        <v>134511.84000000003</v>
      </c>
      <c r="O45" s="90">
        <v>0</v>
      </c>
    </row>
    <row r="46" spans="1:15" s="91" customFormat="1" x14ac:dyDescent="0.25">
      <c r="A46" s="87">
        <v>11097</v>
      </c>
      <c r="B46" s="99">
        <v>87078</v>
      </c>
      <c r="C46" s="87">
        <v>28</v>
      </c>
      <c r="D46" s="87">
        <v>2021</v>
      </c>
      <c r="E46" s="87" t="s">
        <v>51</v>
      </c>
      <c r="F46" s="87" t="s">
        <v>30</v>
      </c>
      <c r="G46" s="132">
        <v>1</v>
      </c>
      <c r="H46" s="87" t="s">
        <v>5</v>
      </c>
      <c r="I46" s="88">
        <v>600</v>
      </c>
      <c r="J46" s="88" t="s">
        <v>3</v>
      </c>
      <c r="K46" s="93">
        <v>4446</v>
      </c>
      <c r="L46" s="90">
        <f>M46+N46+O46</f>
        <v>2724686.64</v>
      </c>
      <c r="M46" s="90">
        <f t="shared" si="1"/>
        <v>2667600</v>
      </c>
      <c r="N46" s="90">
        <f t="shared" si="2"/>
        <v>57086.640000000007</v>
      </c>
      <c r="O46" s="90">
        <v>0</v>
      </c>
    </row>
    <row r="47" spans="1:15" s="91" customFormat="1" x14ac:dyDescent="0.25">
      <c r="A47" s="87">
        <v>11113</v>
      </c>
      <c r="B47" s="99">
        <v>87140</v>
      </c>
      <c r="C47" s="87">
        <v>29</v>
      </c>
      <c r="D47" s="87">
        <v>2021</v>
      </c>
      <c r="E47" s="87" t="s">
        <v>51</v>
      </c>
      <c r="F47" s="87" t="s">
        <v>31</v>
      </c>
      <c r="G47" s="132">
        <v>1</v>
      </c>
      <c r="H47" s="87" t="s">
        <v>5</v>
      </c>
      <c r="I47" s="88">
        <v>320</v>
      </c>
      <c r="J47" s="88" t="s">
        <v>3</v>
      </c>
      <c r="K47" s="93">
        <v>4446</v>
      </c>
      <c r="L47" s="90">
        <f>M47+N47+O47</f>
        <v>1453166.2080000001</v>
      </c>
      <c r="M47" s="90">
        <f t="shared" si="1"/>
        <v>1422720</v>
      </c>
      <c r="N47" s="90">
        <f t="shared" si="2"/>
        <v>30446.208000000002</v>
      </c>
      <c r="O47" s="90">
        <v>0</v>
      </c>
    </row>
    <row r="48" spans="1:15" s="91" customFormat="1" x14ac:dyDescent="0.25">
      <c r="A48" s="87">
        <v>11020</v>
      </c>
      <c r="B48" s="99">
        <v>86827</v>
      </c>
      <c r="C48" s="87">
        <v>30</v>
      </c>
      <c r="D48" s="87">
        <v>2021</v>
      </c>
      <c r="E48" s="87" t="s">
        <v>51</v>
      </c>
      <c r="F48" s="87" t="s">
        <v>27</v>
      </c>
      <c r="G48" s="132">
        <v>1</v>
      </c>
      <c r="H48" s="87" t="s">
        <v>5</v>
      </c>
      <c r="I48" s="88">
        <v>575</v>
      </c>
      <c r="J48" s="88" t="s">
        <v>3</v>
      </c>
      <c r="K48" s="93">
        <v>4446</v>
      </c>
      <c r="L48" s="90">
        <f>M48+N48+O48</f>
        <v>2611158.0299999998</v>
      </c>
      <c r="M48" s="90">
        <f t="shared" si="1"/>
        <v>2556450</v>
      </c>
      <c r="N48" s="90">
        <f t="shared" si="2"/>
        <v>54708.030000000006</v>
      </c>
      <c r="O48" s="90">
        <v>0</v>
      </c>
    </row>
    <row r="49" spans="1:15" s="82" customFormat="1" x14ac:dyDescent="0.25">
      <c r="A49" s="79"/>
      <c r="B49" s="99"/>
      <c r="C49" s="87"/>
      <c r="D49" s="79" t="s">
        <v>80</v>
      </c>
      <c r="E49" s="79"/>
      <c r="F49" s="79"/>
      <c r="G49" s="132"/>
      <c r="H49" s="79"/>
      <c r="I49" s="80"/>
      <c r="J49" s="80"/>
      <c r="K49" s="81"/>
      <c r="L49" s="81">
        <f>SUM(L30:L48)</f>
        <v>36653531.411999993</v>
      </c>
      <c r="M49" s="81">
        <f t="shared" ref="M49:O49" si="6">SUM(M30:M48)</f>
        <v>35885580</v>
      </c>
      <c r="N49" s="81">
        <f t="shared" si="6"/>
        <v>767951.41200000024</v>
      </c>
      <c r="O49" s="81">
        <f t="shared" si="6"/>
        <v>0</v>
      </c>
    </row>
    <row r="50" spans="1:15" s="103" customFormat="1" x14ac:dyDescent="0.25">
      <c r="A50" s="99">
        <v>7288</v>
      </c>
      <c r="B50" s="100">
        <v>71864</v>
      </c>
      <c r="C50" s="87">
        <v>31</v>
      </c>
      <c r="D50" s="99">
        <v>2022</v>
      </c>
      <c r="E50" s="99" t="s">
        <v>51</v>
      </c>
      <c r="F50" s="99" t="s">
        <v>102</v>
      </c>
      <c r="G50" s="132">
        <v>1</v>
      </c>
      <c r="H50" s="99" t="s">
        <v>2</v>
      </c>
      <c r="I50" s="101">
        <v>390</v>
      </c>
      <c r="J50" s="101" t="s">
        <v>3</v>
      </c>
      <c r="K50" s="93">
        <v>4017</v>
      </c>
      <c r="L50" s="102">
        <f t="shared" ref="L50" si="7">M50+N50+O50</f>
        <v>1600155.882</v>
      </c>
      <c r="M50" s="102">
        <f t="shared" ref="M50" si="8">I50*K50</f>
        <v>1566630</v>
      </c>
      <c r="N50" s="102">
        <f t="shared" ref="N50" si="9">M50*2.14%</f>
        <v>33525.882000000005</v>
      </c>
      <c r="O50" s="102">
        <v>0</v>
      </c>
    </row>
    <row r="51" spans="1:15" s="91" customFormat="1" x14ac:dyDescent="0.25">
      <c r="A51" s="99">
        <v>9998</v>
      </c>
      <c r="B51" s="99">
        <v>84676</v>
      </c>
      <c r="C51" s="87">
        <v>33</v>
      </c>
      <c r="D51" s="99">
        <v>2022</v>
      </c>
      <c r="E51" s="87" t="s">
        <v>51</v>
      </c>
      <c r="F51" s="87" t="s">
        <v>11</v>
      </c>
      <c r="G51" s="132">
        <v>1</v>
      </c>
      <c r="H51" s="87" t="s">
        <v>2</v>
      </c>
      <c r="I51" s="88">
        <v>520</v>
      </c>
      <c r="J51" s="88" t="s">
        <v>3</v>
      </c>
      <c r="K51" s="96">
        <v>4017</v>
      </c>
      <c r="L51" s="102">
        <f t="shared" ref="L51:L64" si="10">M51+N51+O51</f>
        <v>2133541.176</v>
      </c>
      <c r="M51" s="102">
        <f t="shared" ref="M51:M64" si="11">I51*K51</f>
        <v>2088840</v>
      </c>
      <c r="N51" s="102">
        <f t="shared" ref="N51:N64" si="12">M51*2.14%</f>
        <v>44701.176000000007</v>
      </c>
      <c r="O51" s="102">
        <v>0</v>
      </c>
    </row>
    <row r="52" spans="1:15" s="91" customFormat="1" x14ac:dyDescent="0.25">
      <c r="A52" s="87">
        <v>10054</v>
      </c>
      <c r="B52" s="99">
        <v>84854</v>
      </c>
      <c r="C52" s="87">
        <v>34</v>
      </c>
      <c r="D52" s="99">
        <v>2022</v>
      </c>
      <c r="E52" s="87" t="s">
        <v>51</v>
      </c>
      <c r="F52" s="87" t="s">
        <v>15</v>
      </c>
      <c r="G52" s="132">
        <v>1</v>
      </c>
      <c r="H52" s="87" t="s">
        <v>1</v>
      </c>
      <c r="I52" s="88">
        <v>95</v>
      </c>
      <c r="J52" s="88" t="s">
        <v>0</v>
      </c>
      <c r="K52" s="90">
        <v>2975</v>
      </c>
      <c r="L52" s="102">
        <f t="shared" si="10"/>
        <v>288673.17499999999</v>
      </c>
      <c r="M52" s="102">
        <f t="shared" si="11"/>
        <v>282625</v>
      </c>
      <c r="N52" s="102">
        <f t="shared" si="12"/>
        <v>6048.1750000000011</v>
      </c>
      <c r="O52" s="102">
        <v>0</v>
      </c>
    </row>
    <row r="53" spans="1:15" s="91" customFormat="1" x14ac:dyDescent="0.25">
      <c r="A53" s="87">
        <v>10054</v>
      </c>
      <c r="B53" s="99">
        <v>84862</v>
      </c>
      <c r="C53" s="87">
        <v>35</v>
      </c>
      <c r="D53" s="87">
        <v>2022</v>
      </c>
      <c r="E53" s="87" t="s">
        <v>51</v>
      </c>
      <c r="F53" s="87" t="s">
        <v>15</v>
      </c>
      <c r="G53" s="132">
        <v>1</v>
      </c>
      <c r="H53" s="87" t="s">
        <v>8</v>
      </c>
      <c r="I53" s="88">
        <v>180</v>
      </c>
      <c r="J53" s="88" t="s">
        <v>0</v>
      </c>
      <c r="K53" s="90">
        <v>2601</v>
      </c>
      <c r="L53" s="102">
        <f t="shared" si="10"/>
        <v>478199.05200000003</v>
      </c>
      <c r="M53" s="102">
        <f t="shared" si="11"/>
        <v>468180</v>
      </c>
      <c r="N53" s="102">
        <f t="shared" si="12"/>
        <v>10019.052000000001</v>
      </c>
      <c r="O53" s="102">
        <v>0</v>
      </c>
    </row>
    <row r="54" spans="1:15" s="91" customFormat="1" ht="14.25" customHeight="1" x14ac:dyDescent="0.25">
      <c r="A54" s="87">
        <v>10399</v>
      </c>
      <c r="B54" s="99">
        <v>85306</v>
      </c>
      <c r="C54" s="87">
        <v>36</v>
      </c>
      <c r="D54" s="87">
        <v>2022</v>
      </c>
      <c r="E54" s="87" t="s">
        <v>51</v>
      </c>
      <c r="F54" s="87" t="s">
        <v>18</v>
      </c>
      <c r="G54" s="132">
        <v>1</v>
      </c>
      <c r="H54" s="87" t="s">
        <v>2</v>
      </c>
      <c r="I54" s="88">
        <v>910</v>
      </c>
      <c r="J54" s="88" t="s">
        <v>3</v>
      </c>
      <c r="K54" s="93">
        <v>4017</v>
      </c>
      <c r="L54" s="102">
        <f t="shared" si="10"/>
        <v>3733697.0580000002</v>
      </c>
      <c r="M54" s="102">
        <f t="shared" si="11"/>
        <v>3655470</v>
      </c>
      <c r="N54" s="102">
        <f t="shared" si="12"/>
        <v>78227.058000000005</v>
      </c>
      <c r="O54" s="102">
        <v>0</v>
      </c>
    </row>
    <row r="55" spans="1:15" s="91" customFormat="1" x14ac:dyDescent="0.25">
      <c r="A55" s="87">
        <v>10782</v>
      </c>
      <c r="B55" s="99">
        <v>86173</v>
      </c>
      <c r="C55" s="87">
        <v>39</v>
      </c>
      <c r="D55" s="87">
        <v>2022</v>
      </c>
      <c r="E55" s="87" t="s">
        <v>51</v>
      </c>
      <c r="F55" s="87" t="s">
        <v>21</v>
      </c>
      <c r="G55" s="132">
        <v>1</v>
      </c>
      <c r="H55" s="87" t="s">
        <v>6</v>
      </c>
      <c r="I55" s="88">
        <v>150</v>
      </c>
      <c r="J55" s="88" t="s">
        <v>3</v>
      </c>
      <c r="K55" s="90">
        <v>1701</v>
      </c>
      <c r="L55" s="102">
        <f t="shared" si="10"/>
        <v>260610.21</v>
      </c>
      <c r="M55" s="102">
        <f t="shared" si="11"/>
        <v>255150</v>
      </c>
      <c r="N55" s="102">
        <f t="shared" si="12"/>
        <v>5460.2100000000009</v>
      </c>
      <c r="O55" s="102">
        <v>0</v>
      </c>
    </row>
    <row r="56" spans="1:15" s="91" customFormat="1" x14ac:dyDescent="0.25">
      <c r="A56" s="87">
        <v>10782</v>
      </c>
      <c r="B56" s="99">
        <v>86174</v>
      </c>
      <c r="C56" s="87">
        <v>39</v>
      </c>
      <c r="D56" s="99">
        <v>2022</v>
      </c>
      <c r="E56" s="87" t="s">
        <v>51</v>
      </c>
      <c r="F56" s="87" t="s">
        <v>21</v>
      </c>
      <c r="G56" s="132">
        <v>1</v>
      </c>
      <c r="H56" s="87" t="s">
        <v>1</v>
      </c>
      <c r="I56" s="88">
        <v>50</v>
      </c>
      <c r="J56" s="88" t="s">
        <v>0</v>
      </c>
      <c r="K56" s="90">
        <v>2975</v>
      </c>
      <c r="L56" s="102">
        <f t="shared" si="10"/>
        <v>151933.25</v>
      </c>
      <c r="M56" s="102">
        <f t="shared" si="11"/>
        <v>148750</v>
      </c>
      <c r="N56" s="102">
        <f t="shared" si="12"/>
        <v>3183.2500000000005</v>
      </c>
      <c r="O56" s="102">
        <v>0</v>
      </c>
    </row>
    <row r="57" spans="1:15" s="91" customFormat="1" x14ac:dyDescent="0.25">
      <c r="A57" s="87">
        <v>10782</v>
      </c>
      <c r="B57" s="99">
        <v>86175</v>
      </c>
      <c r="C57" s="87">
        <v>39</v>
      </c>
      <c r="D57" s="87">
        <v>2022</v>
      </c>
      <c r="E57" s="87" t="s">
        <v>51</v>
      </c>
      <c r="F57" s="87" t="s">
        <v>21</v>
      </c>
      <c r="G57" s="132">
        <v>1</v>
      </c>
      <c r="H57" s="87" t="s">
        <v>4</v>
      </c>
      <c r="I57" s="88">
        <v>161</v>
      </c>
      <c r="J57" s="88" t="s">
        <v>3</v>
      </c>
      <c r="K57" s="93">
        <v>5174</v>
      </c>
      <c r="L57" s="102">
        <f t="shared" si="10"/>
        <v>850840.49959999998</v>
      </c>
      <c r="M57" s="102">
        <f t="shared" si="11"/>
        <v>833014</v>
      </c>
      <c r="N57" s="102">
        <f t="shared" si="12"/>
        <v>17826.499600000003</v>
      </c>
      <c r="O57" s="102">
        <v>0</v>
      </c>
    </row>
    <row r="58" spans="1:15" s="91" customFormat="1" x14ac:dyDescent="0.25">
      <c r="A58" s="87">
        <v>12988</v>
      </c>
      <c r="B58" s="100">
        <v>92434</v>
      </c>
      <c r="C58" s="87">
        <v>37</v>
      </c>
      <c r="D58" s="87">
        <v>2022</v>
      </c>
      <c r="E58" s="87" t="s">
        <v>51</v>
      </c>
      <c r="F58" s="87" t="s">
        <v>37</v>
      </c>
      <c r="G58" s="132">
        <v>1</v>
      </c>
      <c r="H58" s="87" t="s">
        <v>5</v>
      </c>
      <c r="I58" s="88">
        <v>720</v>
      </c>
      <c r="J58" s="88" t="s">
        <v>3</v>
      </c>
      <c r="K58" s="93">
        <v>4879</v>
      </c>
      <c r="L58" s="102">
        <f t="shared" si="10"/>
        <v>3588055.6320000002</v>
      </c>
      <c r="M58" s="102">
        <f t="shared" si="11"/>
        <v>3512880</v>
      </c>
      <c r="N58" s="102">
        <f t="shared" si="12"/>
        <v>75175.632000000012</v>
      </c>
      <c r="O58" s="90">
        <v>0</v>
      </c>
    </row>
    <row r="59" spans="1:15" s="127" customFormat="1" x14ac:dyDescent="0.25">
      <c r="A59" s="10">
        <v>11051</v>
      </c>
      <c r="B59" s="142">
        <v>86886</v>
      </c>
      <c r="C59" s="87">
        <v>38</v>
      </c>
      <c r="D59" s="128">
        <v>2022</v>
      </c>
      <c r="E59" s="125" t="s">
        <v>51</v>
      </c>
      <c r="F59" s="1" t="s">
        <v>111</v>
      </c>
      <c r="G59" s="139">
        <v>1</v>
      </c>
      <c r="H59" s="125" t="s">
        <v>5</v>
      </c>
      <c r="I59" s="126">
        <v>314</v>
      </c>
      <c r="J59" s="126" t="s">
        <v>109</v>
      </c>
      <c r="K59" s="129">
        <v>4879</v>
      </c>
      <c r="L59" s="130">
        <f t="shared" si="10"/>
        <v>1564790.9284000001</v>
      </c>
      <c r="M59" s="130">
        <f t="shared" si="11"/>
        <v>1532006</v>
      </c>
      <c r="N59" s="130">
        <f t="shared" si="12"/>
        <v>32784.928400000004</v>
      </c>
      <c r="O59" s="130">
        <v>0</v>
      </c>
    </row>
    <row r="60" spans="1:15" s="103" customFormat="1" x14ac:dyDescent="0.25">
      <c r="A60" s="99">
        <v>10880</v>
      </c>
      <c r="B60" s="100">
        <v>86650</v>
      </c>
      <c r="C60" s="87">
        <v>39</v>
      </c>
      <c r="D60" s="87">
        <v>2022</v>
      </c>
      <c r="E60" s="99" t="s">
        <v>51</v>
      </c>
      <c r="F60" s="99" t="s">
        <v>26</v>
      </c>
      <c r="G60" s="132">
        <v>1</v>
      </c>
      <c r="H60" s="99" t="s">
        <v>2</v>
      </c>
      <c r="I60" s="101">
        <v>710</v>
      </c>
      <c r="J60" s="101" t="s">
        <v>3</v>
      </c>
      <c r="K60" s="93">
        <v>4017</v>
      </c>
      <c r="L60" s="102">
        <f t="shared" si="10"/>
        <v>2913104.298</v>
      </c>
      <c r="M60" s="102">
        <f t="shared" si="11"/>
        <v>2852070</v>
      </c>
      <c r="N60" s="102">
        <f t="shared" si="12"/>
        <v>61034.29800000001</v>
      </c>
      <c r="O60" s="102">
        <v>0</v>
      </c>
    </row>
    <row r="61" spans="1:15" s="103" customFormat="1" x14ac:dyDescent="0.25">
      <c r="A61" s="99">
        <v>11089</v>
      </c>
      <c r="B61" s="100">
        <v>87022</v>
      </c>
      <c r="C61" s="87">
        <v>40</v>
      </c>
      <c r="D61" s="87">
        <v>2022</v>
      </c>
      <c r="E61" s="99" t="s">
        <v>51</v>
      </c>
      <c r="F61" s="99" t="s">
        <v>29</v>
      </c>
      <c r="G61" s="132">
        <v>1</v>
      </c>
      <c r="H61" s="99" t="s">
        <v>2</v>
      </c>
      <c r="I61" s="101">
        <v>630</v>
      </c>
      <c r="J61" s="101" t="s">
        <v>3</v>
      </c>
      <c r="K61" s="93">
        <v>4017</v>
      </c>
      <c r="L61" s="102">
        <f t="shared" si="10"/>
        <v>3091009.1940000001</v>
      </c>
      <c r="M61" s="102">
        <f t="shared" si="11"/>
        <v>2530710</v>
      </c>
      <c r="N61" s="102">
        <f t="shared" si="12"/>
        <v>54157.194000000003</v>
      </c>
      <c r="O61" s="102">
        <f>M61*20%</f>
        <v>506142</v>
      </c>
    </row>
    <row r="62" spans="1:15" s="91" customFormat="1" x14ac:dyDescent="0.25">
      <c r="A62" s="87">
        <v>11089</v>
      </c>
      <c r="B62" s="99">
        <v>87020</v>
      </c>
      <c r="C62" s="87">
        <v>41</v>
      </c>
      <c r="D62" s="99">
        <v>2022</v>
      </c>
      <c r="E62" s="87" t="s">
        <v>51</v>
      </c>
      <c r="F62" s="87" t="s">
        <v>29</v>
      </c>
      <c r="G62" s="132">
        <v>1</v>
      </c>
      <c r="H62" s="87" t="s">
        <v>5</v>
      </c>
      <c r="I62" s="88">
        <v>570</v>
      </c>
      <c r="J62" s="88" t="s">
        <v>3</v>
      </c>
      <c r="K62" s="93">
        <v>4879</v>
      </c>
      <c r="L62" s="102">
        <f t="shared" si="10"/>
        <v>3396750.0419999999</v>
      </c>
      <c r="M62" s="102">
        <f t="shared" si="11"/>
        <v>2781030</v>
      </c>
      <c r="N62" s="102">
        <f t="shared" si="12"/>
        <v>59514.042000000009</v>
      </c>
      <c r="O62" s="102">
        <f>M62*20%</f>
        <v>556206</v>
      </c>
    </row>
    <row r="63" spans="1:15" s="91" customFormat="1" x14ac:dyDescent="0.25">
      <c r="A63" s="141">
        <v>11097</v>
      </c>
      <c r="B63" s="141">
        <v>87088</v>
      </c>
      <c r="C63" s="87">
        <v>42</v>
      </c>
      <c r="D63" s="87">
        <v>2022</v>
      </c>
      <c r="E63" s="87" t="s">
        <v>51</v>
      </c>
      <c r="F63" s="87" t="s">
        <v>30</v>
      </c>
      <c r="G63" s="132">
        <v>1</v>
      </c>
      <c r="H63" s="87" t="s">
        <v>2</v>
      </c>
      <c r="I63" s="88">
        <v>715</v>
      </c>
      <c r="J63" s="88" t="s">
        <v>3</v>
      </c>
      <c r="K63" s="96">
        <v>4017</v>
      </c>
      <c r="L63" s="102">
        <f t="shared" si="10"/>
        <v>2933619.1170000001</v>
      </c>
      <c r="M63" s="102">
        <f t="shared" si="11"/>
        <v>2872155</v>
      </c>
      <c r="N63" s="102">
        <f t="shared" si="12"/>
        <v>61464.117000000006</v>
      </c>
      <c r="O63" s="102">
        <v>0</v>
      </c>
    </row>
    <row r="64" spans="1:15" s="91" customFormat="1" x14ac:dyDescent="0.25">
      <c r="A64" s="87">
        <v>13434</v>
      </c>
      <c r="B64" s="99">
        <v>95859</v>
      </c>
      <c r="C64" s="87">
        <v>43</v>
      </c>
      <c r="D64" s="87">
        <v>2022</v>
      </c>
      <c r="E64" s="87" t="s">
        <v>51</v>
      </c>
      <c r="F64" s="87" t="s">
        <v>38</v>
      </c>
      <c r="G64" s="132">
        <v>1</v>
      </c>
      <c r="H64" s="87" t="s">
        <v>5</v>
      </c>
      <c r="I64" s="88">
        <v>380</v>
      </c>
      <c r="J64" s="88" t="s">
        <v>3</v>
      </c>
      <c r="K64" s="93">
        <v>5715</v>
      </c>
      <c r="L64" s="102">
        <f t="shared" si="10"/>
        <v>2218174.38</v>
      </c>
      <c r="M64" s="102">
        <f t="shared" si="11"/>
        <v>2171700</v>
      </c>
      <c r="N64" s="102">
        <f t="shared" si="12"/>
        <v>46474.380000000005</v>
      </c>
      <c r="O64" s="102">
        <v>0</v>
      </c>
    </row>
    <row r="65" spans="1:15" x14ac:dyDescent="0.25">
      <c r="A65" s="64"/>
      <c r="B65" s="71"/>
      <c r="C65" s="64"/>
      <c r="D65" s="65" t="s">
        <v>99</v>
      </c>
      <c r="E65" s="64"/>
      <c r="F65" s="64"/>
      <c r="G65" s="64"/>
      <c r="H65" s="64"/>
      <c r="I65" s="67"/>
      <c r="J65" s="67"/>
      <c r="K65" s="69"/>
      <c r="L65" s="72">
        <f>SUM(L50:L64)</f>
        <v>29203153.894000001</v>
      </c>
      <c r="M65" s="72">
        <f>SUM(M51:M64)</f>
        <v>25984580</v>
      </c>
      <c r="N65" s="72">
        <f>SUM(N51:N64)</f>
        <v>556070.0120000001</v>
      </c>
      <c r="O65" s="72">
        <f>SUM(O51:O64)</f>
        <v>1062348</v>
      </c>
    </row>
    <row r="66" spans="1:15" x14ac:dyDescent="0.25">
      <c r="A66" s="64"/>
      <c r="B66" s="71"/>
      <c r="C66" s="64"/>
      <c r="D66" s="65"/>
      <c r="E66" s="64" t="s">
        <v>98</v>
      </c>
      <c r="F66" s="64"/>
      <c r="G66" s="64"/>
      <c r="H66" s="64"/>
      <c r="I66" s="67"/>
      <c r="J66" s="67"/>
      <c r="K66" s="69"/>
      <c r="L66" s="72">
        <f>L65+L49+L29</f>
        <v>98984927.137399986</v>
      </c>
      <c r="M66" s="72">
        <f>M65+M49+M29</f>
        <v>94304311</v>
      </c>
      <c r="N66" s="72">
        <f>N65+N49+N29</f>
        <v>2018112.2554000006</v>
      </c>
      <c r="O66" s="72">
        <f>O65+O49+O29</f>
        <v>1062348</v>
      </c>
    </row>
    <row r="68" spans="1:15" x14ac:dyDescent="0.25">
      <c r="B68" s="97"/>
    </row>
    <row r="70" spans="1:15" ht="18.75" x14ac:dyDescent="0.3">
      <c r="B70" s="119"/>
      <c r="C70" s="120"/>
      <c r="D70" s="121"/>
      <c r="H70" s="23" t="s">
        <v>115</v>
      </c>
      <c r="O70" s="122"/>
    </row>
    <row r="71" spans="1:15" ht="18.75" x14ac:dyDescent="0.3">
      <c r="B71" s="119"/>
      <c r="C71" s="120"/>
      <c r="D71" s="121"/>
      <c r="F71" s="91"/>
      <c r="G71" s="91"/>
      <c r="H71" s="91"/>
    </row>
    <row r="74" spans="1:15" ht="49.5" customHeight="1" x14ac:dyDescent="0.25">
      <c r="E74" s="91"/>
    </row>
    <row r="76" spans="1:15" x14ac:dyDescent="0.25">
      <c r="G76" s="23" t="s">
        <v>110</v>
      </c>
    </row>
  </sheetData>
  <autoFilter ref="A10:O64"/>
  <mergeCells count="4">
    <mergeCell ref="A8:O8"/>
    <mergeCell ref="L3:O3"/>
    <mergeCell ref="L1:N1"/>
    <mergeCell ref="L4:N4"/>
  </mergeCells>
  <pageMargins left="0.7" right="0.7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topLeftCell="A2" zoomScaleSheetLayoutView="100" workbookViewId="0">
      <selection activeCell="M6" sqref="M6:N6"/>
    </sheetView>
  </sheetViews>
  <sheetFormatPr defaultRowHeight="15" x14ac:dyDescent="0.25"/>
  <cols>
    <col min="1" max="1" width="9.140625" style="23" customWidth="1"/>
    <col min="2" max="2" width="9.140625" style="54" customWidth="1"/>
    <col min="3" max="3" width="45.5703125" style="23" customWidth="1"/>
    <col min="4" max="4" width="19" style="23" customWidth="1"/>
    <col min="5" max="5" width="11" style="54" customWidth="1"/>
    <col min="6" max="6" width="11.28515625" style="54" customWidth="1"/>
    <col min="7" max="7" width="11" style="54" customWidth="1"/>
    <col min="8" max="8" width="11.28515625" style="54" customWidth="1"/>
    <col min="9" max="9" width="12.7109375" style="54" customWidth="1"/>
    <col min="10" max="10" width="11" style="23" customWidth="1"/>
    <col min="11" max="11" width="10.85546875" style="23" customWidth="1"/>
    <col min="12" max="12" width="11" style="23" customWidth="1"/>
    <col min="13" max="13" width="19.28515625" style="23" customWidth="1"/>
    <col min="14" max="14" width="22.7109375" style="23" customWidth="1"/>
  </cols>
  <sheetData>
    <row r="1" spans="1:14" x14ac:dyDescent="0.25">
      <c r="A1" s="28"/>
      <c r="B1" s="29"/>
      <c r="C1" s="30"/>
      <c r="D1" s="31"/>
      <c r="E1" s="32"/>
      <c r="F1" s="32"/>
      <c r="G1" s="32"/>
      <c r="H1" s="32"/>
      <c r="I1" s="33"/>
      <c r="J1" s="30"/>
      <c r="K1" s="30"/>
      <c r="L1" s="30"/>
      <c r="M1" s="30"/>
      <c r="N1" s="34"/>
    </row>
    <row r="2" spans="1:14" x14ac:dyDescent="0.25">
      <c r="A2" s="28"/>
      <c r="B2" s="29"/>
      <c r="C2" s="30"/>
      <c r="D2" s="31"/>
      <c r="E2" s="32"/>
      <c r="F2" s="32"/>
      <c r="G2" s="32"/>
      <c r="H2" s="32"/>
      <c r="I2" s="33"/>
      <c r="J2" s="30"/>
      <c r="K2" s="30"/>
      <c r="L2" s="30"/>
      <c r="M2" s="171" t="s">
        <v>106</v>
      </c>
      <c r="N2" s="171"/>
    </row>
    <row r="3" spans="1:14" x14ac:dyDescent="0.25">
      <c r="A3" s="28"/>
      <c r="B3" s="29"/>
      <c r="C3" s="30"/>
      <c r="D3" s="31"/>
      <c r="E3" s="32"/>
      <c r="F3" s="32"/>
      <c r="G3" s="32"/>
      <c r="H3" s="32"/>
      <c r="I3" s="33"/>
      <c r="J3" s="30"/>
      <c r="K3" s="30"/>
      <c r="L3" s="30"/>
      <c r="M3" s="171" t="s">
        <v>116</v>
      </c>
      <c r="N3" s="171"/>
    </row>
    <row r="4" spans="1:14" x14ac:dyDescent="0.25">
      <c r="A4" s="28"/>
      <c r="B4" s="29"/>
      <c r="C4" s="30"/>
      <c r="D4" s="31"/>
      <c r="E4" s="32"/>
      <c r="F4" s="32"/>
      <c r="G4" s="32"/>
      <c r="H4" s="32"/>
      <c r="I4" s="33"/>
      <c r="J4" s="30"/>
      <c r="K4" s="30"/>
      <c r="L4" s="30"/>
      <c r="M4" s="171" t="s">
        <v>104</v>
      </c>
      <c r="N4" s="171"/>
    </row>
    <row r="5" spans="1:14" x14ac:dyDescent="0.25">
      <c r="A5" s="28"/>
      <c r="B5" s="29"/>
      <c r="C5" s="30"/>
      <c r="D5" s="31"/>
      <c r="E5" s="32"/>
      <c r="F5" s="32"/>
      <c r="G5" s="32"/>
      <c r="H5" s="32"/>
      <c r="I5" s="33"/>
      <c r="J5" s="30"/>
      <c r="K5" s="30"/>
      <c r="L5" s="30"/>
      <c r="M5" s="171" t="s">
        <v>105</v>
      </c>
      <c r="N5" s="171"/>
    </row>
    <row r="6" spans="1:14" x14ac:dyDescent="0.25">
      <c r="A6" s="28"/>
      <c r="B6" s="29"/>
      <c r="C6" s="30"/>
      <c r="D6" s="31"/>
      <c r="E6" s="32"/>
      <c r="F6" s="32"/>
      <c r="G6" s="32"/>
      <c r="H6" s="32"/>
      <c r="I6" s="33"/>
      <c r="J6" s="30"/>
      <c r="K6" s="30"/>
      <c r="L6" s="30"/>
      <c r="M6" s="171" t="s">
        <v>122</v>
      </c>
      <c r="N6" s="171"/>
    </row>
    <row r="7" spans="1:14" x14ac:dyDescent="0.25">
      <c r="A7" s="28"/>
      <c r="B7" s="29"/>
      <c r="C7" s="30"/>
      <c r="D7" s="31"/>
      <c r="E7" s="32"/>
      <c r="F7" s="32"/>
      <c r="G7" s="32"/>
      <c r="H7" s="32"/>
      <c r="I7" s="33"/>
      <c r="J7" s="30"/>
      <c r="K7" s="30"/>
      <c r="L7" s="30"/>
      <c r="M7" s="30"/>
      <c r="N7" s="34"/>
    </row>
    <row r="8" spans="1:14" x14ac:dyDescent="0.25">
      <c r="A8" s="28"/>
      <c r="B8" s="29"/>
      <c r="C8" s="30"/>
      <c r="D8" s="31"/>
      <c r="E8" s="32"/>
      <c r="F8" s="32"/>
      <c r="G8" s="32"/>
      <c r="H8" s="32"/>
      <c r="I8" s="33"/>
      <c r="J8" s="30"/>
      <c r="K8" s="30"/>
      <c r="L8" s="30"/>
      <c r="M8" s="30"/>
      <c r="N8" s="34"/>
    </row>
    <row r="9" spans="1:14" x14ac:dyDescent="0.25">
      <c r="A9" s="28"/>
      <c r="B9" s="29"/>
      <c r="C9" s="30"/>
      <c r="D9" s="31"/>
      <c r="E9" s="32"/>
      <c r="F9" s="32"/>
      <c r="G9" s="32"/>
      <c r="H9" s="32"/>
      <c r="I9" s="33"/>
      <c r="J9" s="30"/>
      <c r="K9" s="30"/>
      <c r="L9" s="30"/>
      <c r="M9" s="30"/>
      <c r="N9" s="34"/>
    </row>
    <row r="10" spans="1:14" x14ac:dyDescent="0.25">
      <c r="A10" s="173" t="s">
        <v>66</v>
      </c>
      <c r="B10" s="173"/>
      <c r="C10" s="173"/>
      <c r="D10" s="173"/>
      <c r="E10" s="174"/>
      <c r="F10" s="174"/>
      <c r="G10" s="174"/>
      <c r="H10" s="174"/>
      <c r="I10" s="174"/>
      <c r="J10" s="173"/>
      <c r="K10" s="173"/>
      <c r="L10" s="173"/>
      <c r="M10" s="173"/>
      <c r="N10" s="173"/>
    </row>
    <row r="11" spans="1:14" x14ac:dyDescent="0.25">
      <c r="A11" s="175" t="s">
        <v>67</v>
      </c>
      <c r="B11" s="175"/>
      <c r="C11" s="175"/>
      <c r="D11" s="175"/>
      <c r="E11" s="176"/>
      <c r="F11" s="176"/>
      <c r="G11" s="176"/>
      <c r="H11" s="176"/>
      <c r="I11" s="176"/>
      <c r="J11" s="175"/>
      <c r="K11" s="175"/>
      <c r="L11" s="175"/>
      <c r="M11" s="175"/>
      <c r="N11" s="175"/>
    </row>
    <row r="12" spans="1:14" ht="15" customHeight="1" x14ac:dyDescent="0.25">
      <c r="A12" s="177" t="s">
        <v>68</v>
      </c>
      <c r="B12" s="179" t="s">
        <v>69</v>
      </c>
      <c r="C12" s="181" t="s">
        <v>46</v>
      </c>
      <c r="D12" s="183" t="s">
        <v>70</v>
      </c>
      <c r="E12" s="185" t="s">
        <v>71</v>
      </c>
      <c r="F12" s="185"/>
      <c r="G12" s="185"/>
      <c r="H12" s="185"/>
      <c r="I12" s="185"/>
      <c r="J12" s="187" t="s">
        <v>72</v>
      </c>
      <c r="K12" s="187"/>
      <c r="L12" s="187"/>
      <c r="M12" s="187"/>
      <c r="N12" s="187"/>
    </row>
    <row r="13" spans="1:14" x14ac:dyDescent="0.25">
      <c r="A13" s="177"/>
      <c r="B13" s="179"/>
      <c r="C13" s="181"/>
      <c r="D13" s="184"/>
      <c r="E13" s="186"/>
      <c r="F13" s="186"/>
      <c r="G13" s="186"/>
      <c r="H13" s="186"/>
      <c r="I13" s="186"/>
      <c r="J13" s="188"/>
      <c r="K13" s="188"/>
      <c r="L13" s="188"/>
      <c r="M13" s="188"/>
      <c r="N13" s="188"/>
    </row>
    <row r="14" spans="1:14" ht="28.5" x14ac:dyDescent="0.25">
      <c r="A14" s="177"/>
      <c r="B14" s="179"/>
      <c r="C14" s="181"/>
      <c r="D14" s="184"/>
      <c r="E14" s="35" t="s">
        <v>73</v>
      </c>
      <c r="F14" s="35" t="s">
        <v>74</v>
      </c>
      <c r="G14" s="35" t="s">
        <v>75</v>
      </c>
      <c r="H14" s="35" t="s">
        <v>76</v>
      </c>
      <c r="I14" s="35" t="s">
        <v>63</v>
      </c>
      <c r="J14" s="36" t="s">
        <v>73</v>
      </c>
      <c r="K14" s="36" t="s">
        <v>74</v>
      </c>
      <c r="L14" s="36" t="s">
        <v>75</v>
      </c>
      <c r="M14" s="36" t="s">
        <v>76</v>
      </c>
      <c r="N14" s="36" t="s">
        <v>63</v>
      </c>
    </row>
    <row r="15" spans="1:14" x14ac:dyDescent="0.25">
      <c r="A15" s="178"/>
      <c r="B15" s="180"/>
      <c r="C15" s="182"/>
      <c r="D15" s="37" t="s">
        <v>77</v>
      </c>
      <c r="E15" s="35" t="s">
        <v>82</v>
      </c>
      <c r="F15" s="35" t="s">
        <v>82</v>
      </c>
      <c r="G15" s="35" t="s">
        <v>82</v>
      </c>
      <c r="H15" s="35" t="s">
        <v>82</v>
      </c>
      <c r="I15" s="35" t="s">
        <v>82</v>
      </c>
      <c r="J15" s="36" t="s">
        <v>78</v>
      </c>
      <c r="K15" s="36" t="s">
        <v>78</v>
      </c>
      <c r="L15" s="36" t="s">
        <v>78</v>
      </c>
      <c r="M15" s="36" t="s">
        <v>78</v>
      </c>
      <c r="N15" s="36" t="s">
        <v>78</v>
      </c>
    </row>
    <row r="16" spans="1:14" x14ac:dyDescent="0.25">
      <c r="A16" s="38">
        <v>1</v>
      </c>
      <c r="B16" s="38">
        <v>2</v>
      </c>
      <c r="C16" s="38">
        <v>3</v>
      </c>
      <c r="D16" s="38">
        <v>4</v>
      </c>
      <c r="E16" s="38">
        <v>6</v>
      </c>
      <c r="F16" s="38">
        <v>7</v>
      </c>
      <c r="G16" s="38">
        <v>8</v>
      </c>
      <c r="H16" s="38">
        <v>9</v>
      </c>
      <c r="I16" s="38">
        <v>10</v>
      </c>
      <c r="J16" s="38">
        <v>11</v>
      </c>
      <c r="K16" s="38">
        <v>12</v>
      </c>
      <c r="L16" s="38">
        <v>13</v>
      </c>
      <c r="M16" s="38">
        <v>14</v>
      </c>
      <c r="N16" s="38">
        <v>15</v>
      </c>
    </row>
    <row r="17" spans="1:14" x14ac:dyDescent="0.25">
      <c r="A17" s="42">
        <v>1</v>
      </c>
      <c r="B17" s="43">
        <v>2020</v>
      </c>
      <c r="C17" s="64" t="s">
        <v>51</v>
      </c>
      <c r="D17" s="44">
        <f>'Таблица 1'!L29</f>
        <v>14997.670000000002</v>
      </c>
      <c r="E17" s="45">
        <v>0</v>
      </c>
      <c r="F17" s="45">
        <v>0</v>
      </c>
      <c r="G17" s="45">
        <v>0</v>
      </c>
      <c r="H17" s="45">
        <v>14</v>
      </c>
      <c r="I17" s="40">
        <f>H17</f>
        <v>14</v>
      </c>
      <c r="J17" s="39">
        <v>0</v>
      </c>
      <c r="K17" s="39">
        <v>0</v>
      </c>
      <c r="L17" s="39">
        <v>0</v>
      </c>
      <c r="M17" s="39">
        <f>'Таблица 1'!R29</f>
        <v>33128241.831399996</v>
      </c>
      <c r="N17" s="39">
        <f>M17</f>
        <v>33128241.831399996</v>
      </c>
    </row>
    <row r="18" spans="1:14" x14ac:dyDescent="0.25">
      <c r="A18" s="42">
        <v>2</v>
      </c>
      <c r="B18" s="43">
        <v>2021</v>
      </c>
      <c r="C18" s="64" t="s">
        <v>51</v>
      </c>
      <c r="D18" s="44">
        <f>'Таблица 1'!L46</f>
        <v>17162.87</v>
      </c>
      <c r="E18" s="45">
        <v>0</v>
      </c>
      <c r="F18" s="45">
        <v>0</v>
      </c>
      <c r="G18" s="45">
        <v>0</v>
      </c>
      <c r="H18" s="45">
        <v>16</v>
      </c>
      <c r="I18" s="40">
        <f t="shared" ref="I18:I19" si="0">H18</f>
        <v>16</v>
      </c>
      <c r="J18" s="39">
        <v>0</v>
      </c>
      <c r="K18" s="39">
        <v>0</v>
      </c>
      <c r="L18" s="39">
        <v>0</v>
      </c>
      <c r="M18" s="39">
        <f>'Таблица 1'!R46</f>
        <v>36653531.411999993</v>
      </c>
      <c r="N18" s="39">
        <f t="shared" ref="N18:N19" si="1">M18</f>
        <v>36653531.411999993</v>
      </c>
    </row>
    <row r="19" spans="1:14" x14ac:dyDescent="0.25">
      <c r="A19" s="42">
        <v>3</v>
      </c>
      <c r="B19" s="43">
        <v>2022</v>
      </c>
      <c r="C19" s="64" t="s">
        <v>51</v>
      </c>
      <c r="D19" s="44">
        <f>'Таблица 1'!L58</f>
        <v>10068.150000000001</v>
      </c>
      <c r="E19" s="45">
        <v>0</v>
      </c>
      <c r="F19" s="45">
        <v>0</v>
      </c>
      <c r="G19" s="45">
        <v>0</v>
      </c>
      <c r="H19" s="45">
        <v>24</v>
      </c>
      <c r="I19" s="40">
        <f t="shared" si="0"/>
        <v>24</v>
      </c>
      <c r="J19" s="39">
        <v>0</v>
      </c>
      <c r="K19" s="39">
        <v>0</v>
      </c>
      <c r="L19" s="39">
        <v>0</v>
      </c>
      <c r="M19" s="39">
        <f>'Таблица 1'!R58</f>
        <v>29203153.893999998</v>
      </c>
      <c r="N19" s="39">
        <f t="shared" si="1"/>
        <v>29203153.893999998</v>
      </c>
    </row>
    <row r="20" spans="1:14" x14ac:dyDescent="0.25">
      <c r="A20" s="41"/>
      <c r="B20" s="46"/>
      <c r="C20" s="64" t="s">
        <v>98</v>
      </c>
      <c r="D20" s="47">
        <f>D19+D18+D17</f>
        <v>42228.69</v>
      </c>
      <c r="E20" s="47">
        <f t="shared" ref="E20:N20" si="2">E19+E18+E17</f>
        <v>0</v>
      </c>
      <c r="F20" s="47">
        <f t="shared" si="2"/>
        <v>0</v>
      </c>
      <c r="G20" s="47">
        <f t="shared" si="2"/>
        <v>0</v>
      </c>
      <c r="H20" s="47">
        <f t="shared" si="2"/>
        <v>54</v>
      </c>
      <c r="I20" s="47">
        <f t="shared" si="2"/>
        <v>54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98984927.137399986</v>
      </c>
      <c r="N20" s="47">
        <f t="shared" si="2"/>
        <v>98984927.137399986</v>
      </c>
    </row>
    <row r="21" spans="1:14" x14ac:dyDescent="0.25">
      <c r="A21" s="20"/>
      <c r="B21" s="48"/>
      <c r="C21" s="49"/>
      <c r="D21" s="50"/>
      <c r="E21" s="52"/>
      <c r="F21" s="52"/>
      <c r="G21" s="52"/>
      <c r="H21" s="52"/>
      <c r="I21" s="52"/>
      <c r="J21" s="51"/>
      <c r="K21" s="51"/>
      <c r="L21" s="51"/>
      <c r="M21" s="51"/>
      <c r="N21" s="51"/>
    </row>
    <row r="22" spans="1:14" x14ac:dyDescent="0.25">
      <c r="A22" s="20"/>
      <c r="B22" s="48"/>
      <c r="C22" s="49"/>
      <c r="D22" s="50"/>
      <c r="E22" s="52"/>
      <c r="F22" s="52"/>
      <c r="G22" s="52"/>
      <c r="H22" s="52"/>
      <c r="I22" s="52"/>
      <c r="J22" s="51"/>
      <c r="K22" s="51"/>
      <c r="L22" s="51"/>
      <c r="M22" s="51"/>
      <c r="N22" s="51"/>
    </row>
    <row r="23" spans="1:14" x14ac:dyDescent="0.25">
      <c r="A23" s="51"/>
      <c r="B23" s="48"/>
      <c r="C23" s="53"/>
      <c r="D23" s="50"/>
      <c r="E23" s="52"/>
      <c r="F23" s="52"/>
      <c r="G23" s="52"/>
      <c r="H23" s="52"/>
      <c r="I23" s="52"/>
      <c r="J23" s="51"/>
      <c r="K23" s="51"/>
      <c r="L23" s="51"/>
      <c r="M23" s="51"/>
      <c r="N23" s="51"/>
    </row>
    <row r="24" spans="1:14" x14ac:dyDescent="0.25">
      <c r="A24" s="51"/>
      <c r="B24" s="172"/>
      <c r="C24" s="172"/>
      <c r="D24" s="50"/>
      <c r="E24" s="52"/>
      <c r="F24" s="52"/>
      <c r="G24" s="52"/>
      <c r="H24" s="52"/>
      <c r="I24" s="52"/>
      <c r="J24" s="51"/>
      <c r="K24" s="51"/>
      <c r="L24" s="51"/>
      <c r="M24" s="51"/>
      <c r="N24" s="31"/>
    </row>
    <row r="25" spans="1:14" x14ac:dyDescent="0.25">
      <c r="A25" s="51"/>
      <c r="B25" s="48"/>
      <c r="C25" s="53"/>
      <c r="D25" s="50"/>
      <c r="E25" s="52"/>
      <c r="F25" s="52"/>
      <c r="G25" s="52" t="s">
        <v>117</v>
      </c>
      <c r="H25" s="52"/>
      <c r="I25" s="52"/>
      <c r="J25" s="51"/>
      <c r="K25" s="51"/>
      <c r="L25" s="51"/>
      <c r="M25" s="51"/>
      <c r="N25" s="51"/>
    </row>
    <row r="26" spans="1:14" x14ac:dyDescent="0.25">
      <c r="A26" s="51"/>
      <c r="B26" s="48"/>
      <c r="C26" s="53"/>
      <c r="D26" s="50"/>
      <c r="E26" s="52"/>
      <c r="F26" s="52"/>
      <c r="G26" s="52"/>
      <c r="H26" s="52"/>
      <c r="I26" s="52"/>
      <c r="J26" s="51"/>
      <c r="K26" s="51"/>
      <c r="L26" s="51"/>
      <c r="M26" s="51"/>
      <c r="N26" s="51"/>
    </row>
    <row r="27" spans="1:14" x14ac:dyDescent="0.25">
      <c r="A27" s="51"/>
      <c r="B27" s="48"/>
      <c r="C27" s="53"/>
      <c r="D27" s="50"/>
      <c r="E27" s="52"/>
      <c r="F27" s="52"/>
      <c r="G27" s="52"/>
      <c r="H27" s="52"/>
      <c r="I27" s="52"/>
      <c r="J27" s="51"/>
      <c r="K27" s="51"/>
      <c r="L27" s="51"/>
      <c r="M27" s="51"/>
      <c r="N27" s="51"/>
    </row>
    <row r="28" spans="1:14" x14ac:dyDescent="0.25">
      <c r="A28" s="51"/>
      <c r="B28" s="48"/>
      <c r="C28" s="53"/>
      <c r="D28" s="50"/>
      <c r="E28" s="52"/>
      <c r="F28" s="52"/>
      <c r="G28" s="52"/>
      <c r="H28" s="52"/>
      <c r="I28" s="52"/>
      <c r="J28" s="51"/>
      <c r="K28" s="51"/>
      <c r="L28" s="51"/>
      <c r="M28" s="51"/>
      <c r="N28" s="51"/>
    </row>
    <row r="29" spans="1:14" x14ac:dyDescent="0.25">
      <c r="A29" s="51"/>
      <c r="B29" s="48"/>
      <c r="C29" s="53"/>
      <c r="D29" s="50"/>
      <c r="E29" s="52"/>
      <c r="F29" s="52"/>
      <c r="G29" s="52"/>
      <c r="H29" s="52"/>
      <c r="I29" s="52"/>
      <c r="J29" s="51"/>
      <c r="K29" s="51"/>
      <c r="L29" s="51"/>
      <c r="M29" s="51"/>
      <c r="N29" s="51"/>
    </row>
    <row r="30" spans="1:14" x14ac:dyDescent="0.25">
      <c r="A30" s="51"/>
      <c r="B30" s="48"/>
      <c r="C30" s="53"/>
      <c r="D30" s="50"/>
      <c r="E30" s="52"/>
      <c r="F30" s="52"/>
      <c r="G30" s="52"/>
      <c r="H30" s="52"/>
      <c r="I30" s="52"/>
      <c r="J30" s="51"/>
      <c r="K30" s="51"/>
      <c r="L30" s="51"/>
      <c r="M30" s="51"/>
      <c r="N30" s="51"/>
    </row>
    <row r="31" spans="1:14" x14ac:dyDescent="0.25">
      <c r="A31" s="51"/>
      <c r="B31" s="48"/>
      <c r="C31" s="53"/>
      <c r="D31" s="50"/>
      <c r="E31" s="52"/>
      <c r="F31" s="52"/>
      <c r="G31" s="52"/>
      <c r="H31" s="52"/>
      <c r="I31" s="52"/>
      <c r="J31" s="51"/>
      <c r="K31" s="51"/>
      <c r="L31" s="51"/>
      <c r="M31" s="51"/>
      <c r="N31" s="51"/>
    </row>
    <row r="32" spans="1:14" x14ac:dyDescent="0.25">
      <c r="A32" s="51"/>
      <c r="B32" s="48"/>
      <c r="C32" s="53"/>
      <c r="D32" s="50"/>
      <c r="E32" s="52"/>
      <c r="F32" s="52"/>
      <c r="G32" s="52"/>
      <c r="H32" s="52"/>
      <c r="I32" s="52"/>
      <c r="J32" s="51"/>
      <c r="K32" s="51"/>
      <c r="L32" s="51"/>
      <c r="M32" s="51"/>
      <c r="N32" s="51"/>
    </row>
    <row r="33" spans="1:14" x14ac:dyDescent="0.25">
      <c r="A33" s="51"/>
      <c r="B33" s="48"/>
      <c r="C33" s="53"/>
      <c r="D33" s="50"/>
      <c r="E33" s="52"/>
      <c r="F33" s="52"/>
      <c r="G33" s="52"/>
      <c r="H33" s="52"/>
      <c r="I33" s="52"/>
      <c r="J33" s="51"/>
      <c r="K33" s="51"/>
      <c r="L33" s="51"/>
      <c r="M33" s="51"/>
      <c r="N33" s="51"/>
    </row>
    <row r="34" spans="1:14" x14ac:dyDescent="0.25">
      <c r="A34" s="51"/>
      <c r="B34" s="48"/>
      <c r="C34" s="53"/>
      <c r="D34" s="50"/>
      <c r="E34" s="52"/>
      <c r="F34" s="52"/>
      <c r="G34" s="52"/>
      <c r="H34" s="52"/>
      <c r="I34" s="52"/>
      <c r="J34" s="51"/>
      <c r="K34" s="51"/>
      <c r="L34" s="51"/>
      <c r="M34" s="51"/>
      <c r="N34" s="51"/>
    </row>
    <row r="35" spans="1:14" x14ac:dyDescent="0.25">
      <c r="A35" s="51"/>
      <c r="B35" s="48"/>
      <c r="C35" s="53"/>
      <c r="D35" s="50"/>
      <c r="E35" s="52"/>
      <c r="F35" s="52"/>
      <c r="G35" s="52"/>
      <c r="H35" s="52"/>
      <c r="I35" s="52"/>
      <c r="J35" s="51"/>
      <c r="K35" s="51"/>
      <c r="L35" s="51"/>
      <c r="M35" s="51"/>
      <c r="N35" s="51"/>
    </row>
    <row r="36" spans="1:14" x14ac:dyDescent="0.25">
      <c r="A36" s="51"/>
      <c r="B36" s="48"/>
      <c r="C36" s="53"/>
      <c r="D36" s="50"/>
      <c r="E36" s="52"/>
      <c r="F36" s="52"/>
      <c r="G36" s="52"/>
      <c r="H36" s="52"/>
      <c r="I36" s="52"/>
      <c r="J36" s="51"/>
      <c r="K36" s="51"/>
      <c r="L36" s="51"/>
      <c r="M36" s="51"/>
      <c r="N36" s="51"/>
    </row>
    <row r="37" spans="1:14" x14ac:dyDescent="0.25">
      <c r="A37" s="51"/>
      <c r="B37" s="48"/>
      <c r="C37" s="53"/>
      <c r="D37" s="50"/>
      <c r="E37" s="52"/>
      <c r="F37" s="52"/>
      <c r="G37" s="52"/>
      <c r="H37" s="52"/>
      <c r="I37" s="52"/>
      <c r="J37" s="51"/>
      <c r="K37" s="51"/>
      <c r="L37" s="51"/>
      <c r="M37" s="51"/>
      <c r="N37" s="51"/>
    </row>
    <row r="38" spans="1:14" x14ac:dyDescent="0.25">
      <c r="A38" s="51"/>
      <c r="B38" s="48"/>
      <c r="C38" s="53"/>
      <c r="D38" s="50"/>
      <c r="E38" s="52"/>
      <c r="F38" s="52"/>
      <c r="G38" s="52"/>
      <c r="H38" s="52"/>
      <c r="I38" s="52"/>
      <c r="J38" s="51"/>
      <c r="K38" s="51"/>
      <c r="L38" s="51"/>
      <c r="M38" s="51"/>
      <c r="N38" s="51"/>
    </row>
  </sheetData>
  <autoFilter ref="A16:N20"/>
  <mergeCells count="14">
    <mergeCell ref="M3:N3"/>
    <mergeCell ref="M4:N4"/>
    <mergeCell ref="M5:N5"/>
    <mergeCell ref="M2:N2"/>
    <mergeCell ref="B24:C24"/>
    <mergeCell ref="A10:N10"/>
    <mergeCell ref="A11:N11"/>
    <mergeCell ref="A12:A15"/>
    <mergeCell ref="B12:B15"/>
    <mergeCell ref="C12:C15"/>
    <mergeCell ref="D12:D14"/>
    <mergeCell ref="E12:I13"/>
    <mergeCell ref="J12:N13"/>
    <mergeCell ref="M6:N6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83"/>
  <sheetViews>
    <sheetView view="pageBreakPreview" zoomScale="60" workbookViewId="0">
      <selection activeCell="E31" sqref="E31"/>
    </sheetView>
  </sheetViews>
  <sheetFormatPr defaultRowHeight="15" x14ac:dyDescent="0.25"/>
  <cols>
    <col min="1" max="1" width="12" customWidth="1"/>
    <col min="2" max="2" width="18.5703125" customWidth="1"/>
    <col min="3" max="3" width="22.7109375" customWidth="1"/>
    <col min="4" max="4" width="37.7109375" customWidth="1"/>
    <col min="5" max="5" width="39.85546875" customWidth="1"/>
    <col min="6" max="6" width="36.285156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 x14ac:dyDescent="0.25">
      <c r="B6" s="55" t="s">
        <v>92</v>
      </c>
      <c r="C6" s="55" t="s">
        <v>41</v>
      </c>
      <c r="D6" s="55" t="s">
        <v>40</v>
      </c>
      <c r="E6" s="55" t="s">
        <v>39</v>
      </c>
      <c r="F6" t="s">
        <v>88</v>
      </c>
    </row>
    <row r="7" spans="1:6" s="78" customFormat="1" x14ac:dyDescent="0.25">
      <c r="A7" s="103" t="str">
        <f>B7&amp;C7</f>
        <v>72882022</v>
      </c>
      <c r="B7" s="78">
        <v>7288</v>
      </c>
      <c r="C7" s="78">
        <v>2022</v>
      </c>
      <c r="D7" s="78" t="s">
        <v>51</v>
      </c>
      <c r="E7" s="78" t="s">
        <v>102</v>
      </c>
      <c r="F7" s="124">
        <v>1600155.882</v>
      </c>
    </row>
    <row r="8" spans="1:6" s="78" customFormat="1" x14ac:dyDescent="0.25">
      <c r="A8" s="103" t="str">
        <f t="shared" ref="A8:A64" si="0">B8&amp;C8</f>
        <v>92352020</v>
      </c>
      <c r="B8">
        <v>9235</v>
      </c>
      <c r="C8">
        <v>2020</v>
      </c>
      <c r="D8" t="s">
        <v>51</v>
      </c>
      <c r="E8" t="s">
        <v>9</v>
      </c>
      <c r="F8" s="56">
        <v>2140037.2799999998</v>
      </c>
    </row>
    <row r="9" spans="1:6" s="78" customFormat="1" x14ac:dyDescent="0.25">
      <c r="A9" s="103" t="str">
        <f t="shared" si="0"/>
        <v>99692020</v>
      </c>
      <c r="B9">
        <v>9969</v>
      </c>
      <c r="C9">
        <v>2020</v>
      </c>
      <c r="D9" t="s">
        <v>51</v>
      </c>
      <c r="E9" t="s">
        <v>10</v>
      </c>
      <c r="F9" s="56">
        <v>2643791.7599999998</v>
      </c>
    </row>
    <row r="10" spans="1:6" x14ac:dyDescent="0.25">
      <c r="A10" s="103" t="str">
        <f t="shared" si="0"/>
        <v>99692021</v>
      </c>
      <c r="B10">
        <v>9969</v>
      </c>
      <c r="C10">
        <v>2021</v>
      </c>
      <c r="D10" t="s">
        <v>51</v>
      </c>
      <c r="E10" t="s">
        <v>10</v>
      </c>
      <c r="F10" s="56">
        <v>2140037.2799999998</v>
      </c>
    </row>
    <row r="11" spans="1:6" x14ac:dyDescent="0.25">
      <c r="A11" s="103" t="str">
        <f t="shared" si="0"/>
        <v>99982020</v>
      </c>
      <c r="B11">
        <v>9998</v>
      </c>
      <c r="C11">
        <v>2020</v>
      </c>
      <c r="D11" t="s">
        <v>51</v>
      </c>
      <c r="E11" t="s">
        <v>11</v>
      </c>
      <c r="F11" s="56">
        <v>391890.75199999998</v>
      </c>
    </row>
    <row r="12" spans="1:6" x14ac:dyDescent="0.25">
      <c r="A12" s="103" t="str">
        <f t="shared" si="0"/>
        <v>99982022</v>
      </c>
      <c r="B12">
        <v>9998</v>
      </c>
      <c r="C12">
        <v>2022</v>
      </c>
      <c r="D12" t="s">
        <v>51</v>
      </c>
      <c r="E12" t="s">
        <v>11</v>
      </c>
      <c r="F12" s="56">
        <v>2133541.176</v>
      </c>
    </row>
    <row r="13" spans="1:6" x14ac:dyDescent="0.25">
      <c r="A13" s="103" t="str">
        <f t="shared" si="0"/>
        <v>100042021</v>
      </c>
      <c r="B13">
        <v>10004</v>
      </c>
      <c r="C13">
        <v>2021</v>
      </c>
      <c r="D13" t="s">
        <v>51</v>
      </c>
      <c r="E13" t="s">
        <v>12</v>
      </c>
      <c r="F13" s="56">
        <v>2140037.2799999998</v>
      </c>
    </row>
    <row r="14" spans="1:6" x14ac:dyDescent="0.25">
      <c r="A14" s="103" t="str">
        <f t="shared" si="0"/>
        <v>100222020</v>
      </c>
      <c r="B14">
        <v>10022</v>
      </c>
      <c r="C14">
        <v>2020</v>
      </c>
      <c r="D14" t="s">
        <v>51</v>
      </c>
      <c r="E14" t="s">
        <v>13</v>
      </c>
      <c r="F14" s="56">
        <v>7977893.9216</v>
      </c>
    </row>
    <row r="15" spans="1:6" x14ac:dyDescent="0.25">
      <c r="A15" s="103" t="str">
        <f t="shared" si="0"/>
        <v>100372020</v>
      </c>
      <c r="B15">
        <v>10037</v>
      </c>
      <c r="C15">
        <v>2020</v>
      </c>
      <c r="D15" t="s">
        <v>51</v>
      </c>
      <c r="E15" t="s">
        <v>14</v>
      </c>
      <c r="F15" s="56">
        <v>2423475.7799999998</v>
      </c>
    </row>
    <row r="16" spans="1:6" x14ac:dyDescent="0.25">
      <c r="A16" s="103" t="str">
        <f t="shared" si="0"/>
        <v>100542021</v>
      </c>
      <c r="B16">
        <v>10054</v>
      </c>
      <c r="C16">
        <v>2021</v>
      </c>
      <c r="D16" t="s">
        <v>51</v>
      </c>
      <c r="E16" t="s">
        <v>15</v>
      </c>
      <c r="F16" s="56">
        <v>2140037.2799999998</v>
      </c>
    </row>
    <row r="17" spans="1:6" x14ac:dyDescent="0.25">
      <c r="A17" s="103" t="str">
        <f t="shared" si="0"/>
        <v>100542022</v>
      </c>
      <c r="B17">
        <v>10054</v>
      </c>
      <c r="C17">
        <v>2022</v>
      </c>
      <c r="D17" t="s">
        <v>51</v>
      </c>
      <c r="E17" t="s">
        <v>15</v>
      </c>
      <c r="F17" s="56">
        <v>766872.22699999996</v>
      </c>
    </row>
    <row r="18" spans="1:6" x14ac:dyDescent="0.25">
      <c r="A18" s="103" t="str">
        <f t="shared" si="0"/>
        <v>100772021</v>
      </c>
      <c r="B18">
        <v>10077</v>
      </c>
      <c r="C18">
        <v>2021</v>
      </c>
      <c r="D18" t="s">
        <v>51</v>
      </c>
      <c r="E18" t="s">
        <v>16</v>
      </c>
      <c r="F18" s="56">
        <v>449518.14</v>
      </c>
    </row>
    <row r="19" spans="1:6" x14ac:dyDescent="0.25">
      <c r="A19" s="103" t="str">
        <f t="shared" si="0"/>
        <v>100932021</v>
      </c>
      <c r="B19">
        <v>10093</v>
      </c>
      <c r="C19">
        <v>2021</v>
      </c>
      <c r="D19" t="s">
        <v>51</v>
      </c>
      <c r="E19" s="131" t="s">
        <v>17</v>
      </c>
      <c r="F19" s="133">
        <v>449518.14</v>
      </c>
    </row>
    <row r="20" spans="1:6" x14ac:dyDescent="0.25">
      <c r="A20" s="103" t="str">
        <f t="shared" si="0"/>
        <v>103992020</v>
      </c>
      <c r="B20">
        <v>10399</v>
      </c>
      <c r="C20">
        <v>2020</v>
      </c>
      <c r="D20" t="s">
        <v>51</v>
      </c>
      <c r="E20" t="s">
        <v>18</v>
      </c>
      <c r="F20" s="56">
        <v>432205.41</v>
      </c>
    </row>
    <row r="21" spans="1:6" x14ac:dyDescent="0.25">
      <c r="A21" s="103" t="str">
        <f t="shared" si="0"/>
        <v>103992021</v>
      </c>
      <c r="B21">
        <v>10399</v>
      </c>
      <c r="C21">
        <v>2021</v>
      </c>
      <c r="D21" t="s">
        <v>51</v>
      </c>
      <c r="E21" t="s">
        <v>18</v>
      </c>
      <c r="F21" s="56">
        <v>2361395.088</v>
      </c>
    </row>
    <row r="22" spans="1:6" x14ac:dyDescent="0.25">
      <c r="A22" s="103" t="str">
        <f t="shared" si="0"/>
        <v>103992022</v>
      </c>
      <c r="B22">
        <v>10399</v>
      </c>
      <c r="C22">
        <v>2022</v>
      </c>
      <c r="D22" t="s">
        <v>51</v>
      </c>
      <c r="E22" t="s">
        <v>18</v>
      </c>
      <c r="F22" s="56">
        <v>3733697.0580000002</v>
      </c>
    </row>
    <row r="23" spans="1:6" x14ac:dyDescent="0.25">
      <c r="A23" s="103" t="str">
        <f t="shared" si="0"/>
        <v>104172021</v>
      </c>
      <c r="B23">
        <v>10417</v>
      </c>
      <c r="C23">
        <v>2021</v>
      </c>
      <c r="D23" t="s">
        <v>51</v>
      </c>
      <c r="E23" t="s">
        <v>19</v>
      </c>
      <c r="F23" s="56">
        <v>3784440.21</v>
      </c>
    </row>
    <row r="24" spans="1:6" x14ac:dyDescent="0.25">
      <c r="A24" s="103" t="str">
        <f t="shared" si="0"/>
        <v>107712020</v>
      </c>
      <c r="B24">
        <v>10771</v>
      </c>
      <c r="C24">
        <v>2020</v>
      </c>
      <c r="D24" t="s">
        <v>51</v>
      </c>
      <c r="E24" t="s">
        <v>20</v>
      </c>
      <c r="F24" s="56">
        <v>494196.21880000003</v>
      </c>
    </row>
    <row r="25" spans="1:6" x14ac:dyDescent="0.25">
      <c r="A25" s="103" t="str">
        <f t="shared" si="0"/>
        <v>107822022</v>
      </c>
      <c r="B25">
        <v>10782</v>
      </c>
      <c r="C25">
        <v>2022</v>
      </c>
      <c r="D25" t="s">
        <v>51</v>
      </c>
      <c r="E25" t="s">
        <v>21</v>
      </c>
      <c r="F25" s="56">
        <v>1263383.9595999999</v>
      </c>
    </row>
    <row r="26" spans="1:6" x14ac:dyDescent="0.25">
      <c r="A26" s="103" t="str">
        <f t="shared" si="0"/>
        <v>107952020</v>
      </c>
      <c r="B26">
        <v>10795</v>
      </c>
      <c r="C26">
        <v>2020</v>
      </c>
      <c r="D26" t="s">
        <v>51</v>
      </c>
      <c r="E26" t="s">
        <v>22</v>
      </c>
      <c r="F26" s="56">
        <v>176206.821</v>
      </c>
    </row>
    <row r="27" spans="1:6" x14ac:dyDescent="0.25">
      <c r="A27" s="103" t="str">
        <f t="shared" si="0"/>
        <v>108472020</v>
      </c>
      <c r="B27">
        <v>10847</v>
      </c>
      <c r="C27">
        <v>2020</v>
      </c>
      <c r="D27" t="s">
        <v>51</v>
      </c>
      <c r="E27" t="s">
        <v>23</v>
      </c>
      <c r="F27" s="56">
        <v>1923909.04</v>
      </c>
    </row>
    <row r="28" spans="1:6" x14ac:dyDescent="0.25">
      <c r="A28" s="103" t="str">
        <f t="shared" si="0"/>
        <v>108592021</v>
      </c>
      <c r="B28">
        <v>10859</v>
      </c>
      <c r="C28">
        <v>2021</v>
      </c>
      <c r="D28" t="s">
        <v>51</v>
      </c>
      <c r="E28" t="s">
        <v>24</v>
      </c>
      <c r="F28" s="56">
        <v>624330.75</v>
      </c>
    </row>
    <row r="29" spans="1:6" x14ac:dyDescent="0.25">
      <c r="A29" s="103" t="str">
        <f t="shared" si="0"/>
        <v>108712021</v>
      </c>
      <c r="B29">
        <v>10871</v>
      </c>
      <c r="C29">
        <v>2021</v>
      </c>
      <c r="D29" t="s">
        <v>51</v>
      </c>
      <c r="E29" t="s">
        <v>25</v>
      </c>
      <c r="F29" s="56">
        <v>241407.89</v>
      </c>
    </row>
    <row r="30" spans="1:6" x14ac:dyDescent="0.25">
      <c r="A30" s="103" t="str">
        <f t="shared" si="0"/>
        <v>108802020</v>
      </c>
      <c r="B30">
        <v>10880</v>
      </c>
      <c r="C30">
        <v>2020</v>
      </c>
      <c r="D30" t="s">
        <v>51</v>
      </c>
      <c r="E30" t="s">
        <v>26</v>
      </c>
      <c r="F30" s="56">
        <v>2643791.7599999998</v>
      </c>
    </row>
    <row r="31" spans="1:6" x14ac:dyDescent="0.25">
      <c r="A31" s="103" t="str">
        <f t="shared" si="0"/>
        <v>108802022</v>
      </c>
      <c r="B31">
        <v>10880</v>
      </c>
      <c r="C31">
        <v>2022</v>
      </c>
      <c r="D31" t="s">
        <v>51</v>
      </c>
      <c r="E31" t="s">
        <v>26</v>
      </c>
      <c r="F31" s="56">
        <v>2913104.298</v>
      </c>
    </row>
    <row r="32" spans="1:6" x14ac:dyDescent="0.25">
      <c r="A32" s="103" t="str">
        <f t="shared" si="0"/>
        <v>110202021</v>
      </c>
      <c r="B32">
        <v>11020</v>
      </c>
      <c r="C32">
        <v>2021</v>
      </c>
      <c r="D32" t="s">
        <v>51</v>
      </c>
      <c r="E32" t="s">
        <v>27</v>
      </c>
      <c r="F32" s="56">
        <v>2611158.0299999998</v>
      </c>
    </row>
    <row r="33" spans="1:6" x14ac:dyDescent="0.25">
      <c r="A33" s="103" t="str">
        <f t="shared" si="0"/>
        <v>110262021</v>
      </c>
      <c r="B33">
        <v>11026</v>
      </c>
      <c r="C33">
        <v>2021</v>
      </c>
      <c r="D33" t="s">
        <v>51</v>
      </c>
      <c r="E33" t="s">
        <v>28</v>
      </c>
      <c r="F33" s="56">
        <v>2929038.1379999998</v>
      </c>
    </row>
    <row r="34" spans="1:6" x14ac:dyDescent="0.25">
      <c r="A34" s="103" t="str">
        <f t="shared" si="0"/>
        <v>110512022</v>
      </c>
      <c r="B34">
        <v>11051</v>
      </c>
      <c r="C34">
        <v>2022</v>
      </c>
      <c r="D34" t="s">
        <v>51</v>
      </c>
      <c r="E34" t="s">
        <v>111</v>
      </c>
      <c r="F34" s="56">
        <v>1564790.9284000001</v>
      </c>
    </row>
    <row r="35" spans="1:6" x14ac:dyDescent="0.25">
      <c r="A35" s="103" t="str">
        <f t="shared" si="0"/>
        <v>110892022</v>
      </c>
      <c r="B35">
        <v>11089</v>
      </c>
      <c r="C35">
        <v>2022</v>
      </c>
      <c r="D35" t="s">
        <v>51</v>
      </c>
      <c r="E35" t="s">
        <v>29</v>
      </c>
      <c r="F35" s="56">
        <v>6487759.2359999996</v>
      </c>
    </row>
    <row r="36" spans="1:6" x14ac:dyDescent="0.25">
      <c r="A36" s="103" t="str">
        <f t="shared" si="0"/>
        <v>110972021</v>
      </c>
      <c r="B36">
        <v>11097</v>
      </c>
      <c r="C36">
        <v>2021</v>
      </c>
      <c r="D36" t="s">
        <v>51</v>
      </c>
      <c r="E36" t="s">
        <v>30</v>
      </c>
      <c r="F36" s="56">
        <v>2724686.64</v>
      </c>
    </row>
    <row r="37" spans="1:6" x14ac:dyDescent="0.25">
      <c r="A37" s="103" t="str">
        <f t="shared" si="0"/>
        <v>110972022</v>
      </c>
      <c r="B37">
        <v>11097</v>
      </c>
      <c r="C37">
        <v>2022</v>
      </c>
      <c r="D37" t="s">
        <v>51</v>
      </c>
      <c r="E37" t="s">
        <v>30</v>
      </c>
      <c r="F37" s="56">
        <v>2933619.1170000001</v>
      </c>
    </row>
    <row r="38" spans="1:6" x14ac:dyDescent="0.25">
      <c r="A38" s="103" t="str">
        <f t="shared" si="0"/>
        <v>111132021</v>
      </c>
      <c r="B38">
        <v>11113</v>
      </c>
      <c r="C38">
        <v>2021</v>
      </c>
      <c r="D38" t="s">
        <v>51</v>
      </c>
      <c r="E38" t="s">
        <v>31</v>
      </c>
      <c r="F38" s="56">
        <v>1453166.2080000001</v>
      </c>
    </row>
    <row r="39" spans="1:6" x14ac:dyDescent="0.25">
      <c r="A39" s="103" t="str">
        <f t="shared" si="0"/>
        <v>111672020</v>
      </c>
      <c r="B39">
        <v>11167</v>
      </c>
      <c r="C39">
        <v>2020</v>
      </c>
      <c r="D39" t="s">
        <v>51</v>
      </c>
      <c r="E39" t="s">
        <v>32</v>
      </c>
      <c r="F39" s="56">
        <v>1997368.128</v>
      </c>
    </row>
    <row r="40" spans="1:6" x14ac:dyDescent="0.25">
      <c r="A40" s="103" t="str">
        <f t="shared" si="0"/>
        <v>111752020</v>
      </c>
      <c r="B40">
        <v>11175</v>
      </c>
      <c r="C40">
        <v>2020</v>
      </c>
      <c r="D40" t="s">
        <v>51</v>
      </c>
      <c r="E40" t="s">
        <v>33</v>
      </c>
      <c r="F40" s="56">
        <v>2599728.5639999998</v>
      </c>
    </row>
    <row r="41" spans="1:6" x14ac:dyDescent="0.25">
      <c r="A41" s="103" t="str">
        <f t="shared" si="0"/>
        <v>111752021</v>
      </c>
      <c r="B41">
        <v>11175</v>
      </c>
      <c r="C41">
        <v>2021</v>
      </c>
      <c r="D41" t="s">
        <v>51</v>
      </c>
      <c r="E41" t="s">
        <v>33</v>
      </c>
      <c r="F41" s="56">
        <v>1997368.128</v>
      </c>
    </row>
    <row r="42" spans="1:6" x14ac:dyDescent="0.25">
      <c r="A42" s="103" t="str">
        <f t="shared" si="0"/>
        <v>111792020</v>
      </c>
      <c r="B42">
        <v>11179</v>
      </c>
      <c r="C42">
        <v>2020</v>
      </c>
      <c r="D42" t="s">
        <v>51</v>
      </c>
      <c r="E42" t="s">
        <v>34</v>
      </c>
      <c r="F42" s="56">
        <v>2599728.5639999998</v>
      </c>
    </row>
    <row r="43" spans="1:6" x14ac:dyDescent="0.25">
      <c r="A43" s="103" t="str">
        <f t="shared" si="0"/>
        <v>111792021</v>
      </c>
      <c r="B43">
        <v>11179</v>
      </c>
      <c r="C43">
        <v>2021</v>
      </c>
      <c r="D43" t="s">
        <v>51</v>
      </c>
      <c r="E43" t="s">
        <v>34</v>
      </c>
      <c r="F43" s="56">
        <v>2405264.2179999999</v>
      </c>
    </row>
    <row r="44" spans="1:6" x14ac:dyDescent="0.25">
      <c r="A44" s="103" t="str">
        <f t="shared" si="0"/>
        <v>119672021</v>
      </c>
      <c r="B44">
        <v>11967</v>
      </c>
      <c r="C44">
        <v>2021</v>
      </c>
      <c r="D44" t="s">
        <v>51</v>
      </c>
      <c r="E44" t="s">
        <v>35</v>
      </c>
      <c r="F44" s="56">
        <v>8202127.9919999996</v>
      </c>
    </row>
    <row r="45" spans="1:6" x14ac:dyDescent="0.25">
      <c r="A45" s="103" t="str">
        <f t="shared" si="0"/>
        <v>129792020</v>
      </c>
      <c r="B45">
        <v>12979</v>
      </c>
      <c r="C45">
        <v>2020</v>
      </c>
      <c r="D45" t="s">
        <v>51</v>
      </c>
      <c r="E45" t="s">
        <v>36</v>
      </c>
      <c r="F45" s="56">
        <v>4684017.8319999995</v>
      </c>
    </row>
    <row r="46" spans="1:6" x14ac:dyDescent="0.25">
      <c r="A46" s="103" t="str">
        <f t="shared" si="0"/>
        <v>129882022</v>
      </c>
      <c r="B46">
        <v>12988</v>
      </c>
      <c r="C46">
        <v>2022</v>
      </c>
      <c r="D46" t="s">
        <v>51</v>
      </c>
      <c r="E46" t="s">
        <v>37</v>
      </c>
      <c r="F46" s="56">
        <v>3588055.6320000002</v>
      </c>
    </row>
    <row r="47" spans="1:6" x14ac:dyDescent="0.25">
      <c r="A47" s="103" t="str">
        <f t="shared" si="0"/>
        <v>134342022</v>
      </c>
      <c r="B47">
        <v>13434</v>
      </c>
      <c r="C47">
        <v>2022</v>
      </c>
      <c r="D47" t="s">
        <v>51</v>
      </c>
      <c r="E47" t="s">
        <v>38</v>
      </c>
      <c r="F47" s="56">
        <v>2218174.38</v>
      </c>
    </row>
    <row r="48" spans="1:6" x14ac:dyDescent="0.25">
      <c r="A48" s="103" t="str">
        <f t="shared" si="0"/>
        <v>(пусто)Итого 2020 год</v>
      </c>
      <c r="B48" t="s">
        <v>100</v>
      </c>
      <c r="C48" t="s">
        <v>79</v>
      </c>
      <c r="D48" t="s">
        <v>100</v>
      </c>
      <c r="E48" t="s">
        <v>100</v>
      </c>
      <c r="F48" s="56">
        <v>33128241.831399996</v>
      </c>
    </row>
    <row r="49" spans="1:6" x14ac:dyDescent="0.25">
      <c r="A49" s="103" t="str">
        <f t="shared" si="0"/>
        <v>(пусто)Итого 2021 год</v>
      </c>
      <c r="B49" t="s">
        <v>100</v>
      </c>
      <c r="C49" t="s">
        <v>80</v>
      </c>
      <c r="D49" t="s">
        <v>100</v>
      </c>
      <c r="E49" t="s">
        <v>100</v>
      </c>
      <c r="F49" s="56">
        <v>36653531.411999993</v>
      </c>
    </row>
    <row r="50" spans="1:6" x14ac:dyDescent="0.25">
      <c r="A50" s="103" t="str">
        <f t="shared" si="0"/>
        <v>Общий итог</v>
      </c>
      <c r="B50" t="s">
        <v>87</v>
      </c>
      <c r="F50" s="56">
        <v>168766700.38080001</v>
      </c>
    </row>
    <row r="51" spans="1:6" x14ac:dyDescent="0.25">
      <c r="A51" s="103" t="str">
        <f t="shared" si="0"/>
        <v/>
      </c>
    </row>
    <row r="52" spans="1:6" x14ac:dyDescent="0.25">
      <c r="A52" s="103" t="str">
        <f t="shared" si="0"/>
        <v/>
      </c>
    </row>
    <row r="53" spans="1:6" x14ac:dyDescent="0.25">
      <c r="A53" s="103" t="str">
        <f t="shared" si="0"/>
        <v/>
      </c>
    </row>
    <row r="54" spans="1:6" x14ac:dyDescent="0.25">
      <c r="A54" s="103" t="str">
        <f t="shared" si="0"/>
        <v/>
      </c>
    </row>
    <row r="55" spans="1:6" x14ac:dyDescent="0.25">
      <c r="A55" s="103" t="str">
        <f t="shared" si="0"/>
        <v/>
      </c>
    </row>
    <row r="56" spans="1:6" x14ac:dyDescent="0.25">
      <c r="A56" s="103" t="str">
        <f t="shared" si="0"/>
        <v/>
      </c>
    </row>
    <row r="57" spans="1:6" x14ac:dyDescent="0.25">
      <c r="A57" s="103" t="str">
        <f t="shared" si="0"/>
        <v/>
      </c>
    </row>
    <row r="58" spans="1:6" x14ac:dyDescent="0.25">
      <c r="A58" s="103" t="str">
        <f t="shared" si="0"/>
        <v/>
      </c>
    </row>
    <row r="59" spans="1:6" x14ac:dyDescent="0.25">
      <c r="A59" s="103" t="str">
        <f t="shared" si="0"/>
        <v/>
      </c>
    </row>
    <row r="60" spans="1:6" x14ac:dyDescent="0.25">
      <c r="A60" s="103" t="str">
        <f t="shared" si="0"/>
        <v/>
      </c>
    </row>
    <row r="61" spans="1:6" x14ac:dyDescent="0.25">
      <c r="A61" s="103" t="str">
        <f t="shared" si="0"/>
        <v/>
      </c>
    </row>
    <row r="62" spans="1:6" x14ac:dyDescent="0.25">
      <c r="A62" s="103" t="str">
        <f t="shared" si="0"/>
        <v/>
      </c>
    </row>
    <row r="63" spans="1:6" x14ac:dyDescent="0.25">
      <c r="A63" s="103" t="str">
        <f t="shared" si="0"/>
        <v/>
      </c>
    </row>
    <row r="64" spans="1:6" x14ac:dyDescent="0.25">
      <c r="A64" s="103" t="str">
        <f t="shared" si="0"/>
        <v/>
      </c>
    </row>
    <row r="65" spans="1:1" x14ac:dyDescent="0.25">
      <c r="A65" s="103" t="str">
        <f t="shared" ref="A65:A71" si="1">B65&amp;C65</f>
        <v/>
      </c>
    </row>
    <row r="66" spans="1:1" x14ac:dyDescent="0.25">
      <c r="A66" t="str">
        <f t="shared" si="1"/>
        <v/>
      </c>
    </row>
    <row r="67" spans="1:1" x14ac:dyDescent="0.25">
      <c r="A67" t="str">
        <f t="shared" si="1"/>
        <v/>
      </c>
    </row>
    <row r="68" spans="1:1" x14ac:dyDescent="0.25">
      <c r="A68" t="str">
        <f t="shared" si="1"/>
        <v/>
      </c>
    </row>
    <row r="69" spans="1:1" x14ac:dyDescent="0.25">
      <c r="A69" t="str">
        <f t="shared" si="1"/>
        <v/>
      </c>
    </row>
    <row r="70" spans="1:1" x14ac:dyDescent="0.25">
      <c r="A70" t="str">
        <f t="shared" si="1"/>
        <v/>
      </c>
    </row>
    <row r="71" spans="1:1" x14ac:dyDescent="0.25">
      <c r="A71" t="str">
        <f t="shared" si="1"/>
        <v/>
      </c>
    </row>
    <row r="72" spans="1:1" x14ac:dyDescent="0.25">
      <c r="A72" t="str">
        <f t="shared" ref="A72:A83" si="2">B72&amp;C72</f>
        <v/>
      </c>
    </row>
    <row r="73" spans="1:1" x14ac:dyDescent="0.25">
      <c r="A73" t="str">
        <f t="shared" si="2"/>
        <v/>
      </c>
    </row>
    <row r="74" spans="1:1" x14ac:dyDescent="0.25">
      <c r="A74" t="str">
        <f t="shared" si="2"/>
        <v/>
      </c>
    </row>
    <row r="75" spans="1:1" x14ac:dyDescent="0.25">
      <c r="A75" t="str">
        <f t="shared" si="2"/>
        <v/>
      </c>
    </row>
    <row r="76" spans="1:1" x14ac:dyDescent="0.25">
      <c r="A76" t="str">
        <f t="shared" si="2"/>
        <v/>
      </c>
    </row>
    <row r="77" spans="1:1" x14ac:dyDescent="0.25">
      <c r="A77" t="str">
        <f t="shared" si="2"/>
        <v/>
      </c>
    </row>
    <row r="78" spans="1:1" x14ac:dyDescent="0.25">
      <c r="A78" t="str">
        <f t="shared" si="2"/>
        <v/>
      </c>
    </row>
    <row r="79" spans="1:1" x14ac:dyDescent="0.25">
      <c r="A79" t="str">
        <f t="shared" si="2"/>
        <v/>
      </c>
    </row>
    <row r="80" spans="1:1" x14ac:dyDescent="0.25">
      <c r="A80" t="str">
        <f t="shared" si="2"/>
        <v/>
      </c>
    </row>
    <row r="81" spans="1:6" s="78" customFormat="1" x14ac:dyDescent="0.25">
      <c r="A81" s="78" t="str">
        <f t="shared" si="2"/>
        <v/>
      </c>
      <c r="B81"/>
      <c r="C81"/>
      <c r="D81"/>
      <c r="E81"/>
      <c r="F81"/>
    </row>
    <row r="82" spans="1:6" x14ac:dyDescent="0.25">
      <c r="A82" t="str">
        <f t="shared" si="2"/>
        <v/>
      </c>
    </row>
    <row r="83" spans="1:6" x14ac:dyDescent="0.25">
      <c r="A83" t="str">
        <f t="shared" si="2"/>
        <v/>
      </c>
    </row>
  </sheetData>
  <sheetProtection algorithmName="SHA-512" hashValue="z0+mnAgzcQ6lscG3hZKzTJEKoE8cki0OdCtB3wmLT5m9gQv9g1CXBaB25Go344IDDnqE4gSHbEz+p7D9y1Gnqg==" saltValue="KcCte4IdwL4ylKFNOHPR4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Таблица 1</vt:lpstr>
      <vt:lpstr>Таблица 2</vt:lpstr>
      <vt:lpstr>Таблица 3</vt:lpstr>
      <vt:lpstr>Лист1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Селюкова Надежда Николаевна</cp:lastModifiedBy>
  <cp:lastPrinted>2022-03-11T08:37:39Z</cp:lastPrinted>
  <dcterms:created xsi:type="dcterms:W3CDTF">2020-01-09T14:46:30Z</dcterms:created>
  <dcterms:modified xsi:type="dcterms:W3CDTF">2022-03-14T06:50:16Z</dcterms:modified>
</cp:coreProperties>
</file>